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2150" windowHeight="11640" activeTab="0"/>
  </bookViews>
  <sheets>
    <sheet name="Blad1" sheetId="1" r:id="rId1"/>
    <sheet name="Blad2" sheetId="2" r:id="rId2"/>
  </sheets>
  <definedNames>
    <definedName name="_xlnm.Print_Area" localSheetId="0">'Blad1'!$A$1:$BQ$53</definedName>
    <definedName name="_xlnm.Print_Area" localSheetId="1">'Blad2'!$A$1:$K$237</definedName>
  </definedNames>
  <calcPr fullCalcOnLoad="1"/>
</workbook>
</file>

<file path=xl/comments1.xml><?xml version="1.0" encoding="utf-8"?>
<comments xmlns="http://schemas.openxmlformats.org/spreadsheetml/2006/main">
  <authors>
    <author>PATA</author>
  </authors>
  <commentList>
    <comment ref="Y19" authorId="0">
      <text>
        <r>
          <rPr>
            <sz val="9"/>
            <rFont val="Tahoma"/>
            <family val="0"/>
          </rPr>
          <t xml:space="preserve">140404
52cm
Ammenäs
spinnfiske/viking herring
</t>
        </r>
      </text>
    </comment>
    <comment ref="U24" authorId="0">
      <text>
        <r>
          <rPr>
            <sz val="9"/>
            <rFont val="Tahoma"/>
            <family val="0"/>
          </rPr>
          <t xml:space="preserve">140418
25cm
Måseskär
Ha.mete/makrill
</t>
        </r>
      </text>
    </comment>
    <comment ref="S19" authorId="0">
      <text>
        <r>
          <rPr>
            <sz val="9"/>
            <rFont val="Tahoma"/>
            <family val="0"/>
          </rPr>
          <t xml:space="preserve">140401
56cm
Havstensfjord
flugfiske/streamer
</t>
        </r>
      </text>
    </comment>
    <comment ref="I40" authorId="0">
      <text>
        <r>
          <rPr>
            <sz val="9"/>
            <rFont val="Tahoma"/>
            <family val="0"/>
          </rPr>
          <t xml:space="preserve">140419
33cm
Ramsvik (inloppet)
Båtmete/strömming
</t>
        </r>
      </text>
    </comment>
    <comment ref="M6" authorId="0">
      <text>
        <r>
          <rPr>
            <sz val="9"/>
            <rFont val="Tahoma"/>
            <family val="0"/>
          </rPr>
          <t xml:space="preserve">140404
33cm
Nossan
B.mete/Boostad majs
</t>
        </r>
      </text>
    </comment>
    <comment ref="K32" authorId="0">
      <text>
        <r>
          <rPr>
            <sz val="9"/>
            <rFont val="Tahoma"/>
            <family val="0"/>
          </rPr>
          <t xml:space="preserve">140425
31cm
Lidan
Flötmete/maggot
</t>
        </r>
      </text>
    </comment>
    <comment ref="I39" authorId="0">
      <text>
        <r>
          <rPr>
            <sz val="9"/>
            <rFont val="Tahoma"/>
            <family val="0"/>
          </rPr>
          <t xml:space="preserve">140427
22cm
Smögen
B.mete/strömming
</t>
        </r>
      </text>
    </comment>
    <comment ref="Y35" authorId="0">
      <text>
        <r>
          <rPr>
            <sz val="9"/>
            <rFont val="Tahoma"/>
            <family val="0"/>
          </rPr>
          <t xml:space="preserve">140428
54cm
Hallsjön
Spinnfiske/Lottospinnare
</t>
        </r>
      </text>
    </comment>
    <comment ref="Y5" authorId="0">
      <text>
        <r>
          <rPr>
            <sz val="9"/>
            <rFont val="Tahoma"/>
            <family val="0"/>
          </rPr>
          <t xml:space="preserve">140517
42cm
Gullmarn
Kustmete/räka
</t>
        </r>
      </text>
    </comment>
    <comment ref="I9" authorId="0">
      <text>
        <r>
          <rPr>
            <sz val="9"/>
            <rFont val="Tahoma"/>
            <family val="0"/>
          </rPr>
          <t xml:space="preserve">140511
52cm
Nossan
B.mete/maskar
</t>
        </r>
      </text>
    </comment>
    <comment ref="Y33" authorId="0">
      <text>
        <r>
          <rPr>
            <sz val="9"/>
            <rFont val="Tahoma"/>
            <family val="0"/>
          </rPr>
          <t xml:space="preserve">140518
56cm
Byfjorden(Sund)
spinnfiske/v,Herring
</t>
        </r>
      </text>
    </comment>
    <comment ref="M46" authorId="0">
      <text>
        <r>
          <rPr>
            <sz val="9"/>
            <rFont val="Tahoma"/>
            <family val="0"/>
          </rPr>
          <t xml:space="preserve">140520
55cm
Öxneredsjön
B.mete/BananBoostad Boilie
</t>
        </r>
      </text>
    </comment>
    <comment ref="M23" authorId="0">
      <text>
        <r>
          <rPr>
            <sz val="9"/>
            <rFont val="Tahoma"/>
            <family val="0"/>
          </rPr>
          <t xml:space="preserve">140520
73cm
Runnevattnet
B.mete/bananBoostad boilie
</t>
        </r>
      </text>
    </comment>
    <comment ref="M50" authorId="0">
      <text>
        <r>
          <rPr>
            <sz val="9"/>
            <rFont val="Tahoma"/>
            <family val="0"/>
          </rPr>
          <t xml:space="preserve">140524
83cm
Krokån
B.mete/mört
</t>
        </r>
      </text>
    </comment>
    <comment ref="I6" authorId="0">
      <text>
        <r>
          <rPr>
            <sz val="9"/>
            <rFont val="Tahoma"/>
            <family val="0"/>
          </rPr>
          <t xml:space="preserve">140504
27cm
Nossan
B.mete/mask
</t>
        </r>
      </text>
    </comment>
    <comment ref="M3" authorId="0">
      <text>
        <r>
          <rPr>
            <sz val="9"/>
            <rFont val="Tahoma"/>
            <family val="0"/>
          </rPr>
          <t xml:space="preserve">140503
46cm
Valboån
B.mete/mask
</t>
        </r>
      </text>
    </comment>
    <comment ref="M15" authorId="0">
      <text>
        <r>
          <rPr>
            <sz val="9"/>
            <rFont val="Tahoma"/>
            <family val="0"/>
          </rPr>
          <t xml:space="preserve">140505
106cm
Valboån
Flötmete/björkna
</t>
        </r>
      </text>
    </comment>
    <comment ref="S4" authorId="0">
      <text>
        <r>
          <rPr>
            <sz val="9"/>
            <rFont val="Tahoma"/>
            <family val="0"/>
          </rPr>
          <t xml:space="preserve">140518
83cm
Dalbosjön
Trolling/Tomic
</t>
        </r>
        <r>
          <rPr>
            <b/>
            <sz val="9"/>
            <rFont val="Tahoma"/>
            <family val="2"/>
          </rPr>
          <t>KLUBB-REK</t>
        </r>
        <r>
          <rPr>
            <sz val="9"/>
            <rFont val="Tahoma"/>
            <family val="0"/>
          </rPr>
          <t xml:space="preserve">
</t>
        </r>
      </text>
    </comment>
    <comment ref="AG6" authorId="0">
      <text>
        <r>
          <rPr>
            <sz val="9"/>
            <rFont val="Tahoma"/>
            <family val="0"/>
          </rPr>
          <t xml:space="preserve">140506
35cm
Dalbergså
B.mete7mask
</t>
        </r>
      </text>
    </comment>
    <comment ref="I3" authorId="0">
      <text>
        <r>
          <rPr>
            <sz val="9"/>
            <rFont val="Tahoma"/>
            <family val="0"/>
          </rPr>
          <t xml:space="preserve">140527
39cm
Öxneredsjön
B.mete7maskar
</t>
        </r>
      </text>
    </comment>
    <comment ref="S16" authorId="0">
      <text>
        <r>
          <rPr>
            <sz val="9"/>
            <rFont val="Tahoma"/>
            <family val="0"/>
          </rPr>
          <t xml:space="preserve">140530
81cm
Hästefjorden
V-fiske/jigg
</t>
        </r>
      </text>
    </comment>
    <comment ref="I46" authorId="0">
      <text>
        <r>
          <rPr>
            <sz val="9"/>
            <rFont val="Tahoma"/>
            <family val="0"/>
          </rPr>
          <t xml:space="preserve">140603
41cm
Öxneredsjön
B.mete/maskar
</t>
        </r>
      </text>
    </comment>
    <comment ref="G15" authorId="0">
      <text>
        <r>
          <rPr>
            <sz val="9"/>
            <rFont val="Tahoma"/>
            <family val="0"/>
          </rPr>
          <t xml:space="preserve">140601
90cm
Ellenösjön
Trolling/Westin jätte
</t>
        </r>
      </text>
    </comment>
    <comment ref="G6" authorId="0">
      <text>
        <r>
          <rPr>
            <sz val="9"/>
            <rFont val="Tahoma"/>
            <family val="0"/>
          </rPr>
          <t xml:space="preserve">140601
35cm
Ellenösjön
Mete/mask
</t>
        </r>
      </text>
    </comment>
    <comment ref="G41" authorId="0">
      <text>
        <r>
          <rPr>
            <sz val="9"/>
            <rFont val="Tahoma"/>
            <family val="0"/>
          </rPr>
          <t xml:space="preserve">140601
32cm
Ellenösjön
Mete/mask
</t>
        </r>
      </text>
    </comment>
    <comment ref="I45" authorId="0">
      <text>
        <r>
          <rPr>
            <sz val="9"/>
            <rFont val="Tahoma"/>
            <family val="0"/>
          </rPr>
          <t xml:space="preserve">140609
26cm
Göta Älv (inloppet)
Mete/maggot
</t>
        </r>
      </text>
    </comment>
    <comment ref="Y46" authorId="0">
      <text>
        <r>
          <rPr>
            <sz val="9"/>
            <rFont val="Tahoma"/>
            <family val="0"/>
          </rPr>
          <t xml:space="preserve">140608
45cm
Öxneredsjön
Mete/majs
</t>
        </r>
      </text>
    </comment>
    <comment ref="G12" authorId="0">
      <text>
        <r>
          <rPr>
            <sz val="9"/>
            <rFont val="Tahoma"/>
            <family val="0"/>
          </rPr>
          <t xml:space="preserve">140614
52cm
Vhena kvarn
Mete/ mört
</t>
        </r>
      </text>
    </comment>
    <comment ref="G32" authorId="0">
      <text>
        <r>
          <rPr>
            <sz val="9"/>
            <rFont val="Tahoma"/>
            <family val="0"/>
          </rPr>
          <t xml:space="preserve">140614
32cm
Vhena kvarn
Mete/majs
</t>
        </r>
      </text>
    </comment>
    <comment ref="U41" authorId="0">
      <text>
        <r>
          <rPr>
            <sz val="9"/>
            <rFont val="Tahoma"/>
            <family val="0"/>
          </rPr>
          <t xml:space="preserve">140629
30cm
Molkom Sjön
6M metspö/mask
</t>
        </r>
      </text>
    </comment>
    <comment ref="S3" authorId="0">
      <text>
        <r>
          <rPr>
            <sz val="9"/>
            <rFont val="Tahoma"/>
            <family val="0"/>
          </rPr>
          <t xml:space="preserve">140629
36cm
Hästefjorden
vertikalfiske/jigg
</t>
        </r>
      </text>
    </comment>
    <comment ref="K3" authorId="0">
      <text>
        <r>
          <rPr>
            <sz val="9"/>
            <rFont val="Tahoma"/>
            <family val="0"/>
          </rPr>
          <t xml:space="preserve">140709
34cm
Mollsjön
Flötmete/mask
</t>
        </r>
      </text>
    </comment>
    <comment ref="K6" authorId="0">
      <text>
        <r>
          <rPr>
            <sz val="9"/>
            <rFont val="Tahoma"/>
            <family val="0"/>
          </rPr>
          <t xml:space="preserve">140704
31cm
Hvena Kvarn
Flötmete/maggot
</t>
        </r>
      </text>
    </comment>
    <comment ref="I30" authorId="0">
      <text>
        <r>
          <rPr>
            <sz val="9"/>
            <rFont val="Tahoma"/>
            <family val="0"/>
          </rPr>
          <t xml:space="preserve">140705
32cm
Kungshamn (kajen)
kustfiske/räka
</t>
        </r>
      </text>
    </comment>
    <comment ref="K45" authorId="0">
      <text>
        <r>
          <rPr>
            <sz val="9"/>
            <rFont val="Tahoma"/>
            <family val="0"/>
          </rPr>
          <t xml:space="preserve">140711
23cm
Göta Älv (inloppet)
Flötmete/majs,maggot
</t>
        </r>
      </text>
    </comment>
    <comment ref="K41" authorId="0">
      <text>
        <r>
          <rPr>
            <sz val="9"/>
            <rFont val="Tahoma"/>
            <family val="0"/>
          </rPr>
          <t xml:space="preserve">140711
33cm
Göta Älv (Holmängen)
Flötmete/majs,maggot
</t>
        </r>
      </text>
    </comment>
    <comment ref="K46" authorId="0">
      <text>
        <r>
          <rPr>
            <sz val="9"/>
            <rFont val="Tahoma"/>
            <family val="0"/>
          </rPr>
          <t xml:space="preserve">140711
45cm
Öxneredssjön
B.mete/mask
</t>
        </r>
      </text>
    </comment>
    <comment ref="W40" authorId="0">
      <text>
        <r>
          <rPr>
            <sz val="9"/>
            <rFont val="Tahoma"/>
            <family val="0"/>
          </rPr>
          <t xml:space="preserve">140712
30cm
Ranneberg
Båtmete/sillstrimmla
</t>
        </r>
      </text>
    </comment>
    <comment ref="AG39" authorId="0">
      <text>
        <r>
          <rPr>
            <sz val="9"/>
            <rFont val="Tahoma"/>
            <family val="0"/>
          </rPr>
          <t xml:space="preserve">140720
30cm
Gullmarn
båtmete/räka
</t>
        </r>
      </text>
    </comment>
    <comment ref="U30" authorId="0">
      <text>
        <r>
          <rPr>
            <sz val="9"/>
            <rFont val="Tahoma"/>
            <family val="0"/>
          </rPr>
          <t xml:space="preserve">140720
45cm
Gullmarsvik
Båtmete/sill
</t>
        </r>
      </text>
    </comment>
    <comment ref="U49" authorId="0">
      <text>
        <r>
          <rPr>
            <sz val="9"/>
            <rFont val="Tahoma"/>
            <family val="0"/>
          </rPr>
          <t xml:space="preserve">140720
29cm
Gullmarsvik
Båtmete/räka
</t>
        </r>
      </text>
    </comment>
    <comment ref="I41" authorId="0">
      <text>
        <r>
          <rPr>
            <sz val="9"/>
            <rFont val="Tahoma"/>
            <family val="0"/>
          </rPr>
          <t xml:space="preserve">140712
33cm
Öxneredssjön
B.mete/maskar
</t>
        </r>
      </text>
    </comment>
    <comment ref="W34" authorId="0">
      <text>
        <r>
          <rPr>
            <sz val="9"/>
            <rFont val="Tahoma"/>
            <family val="0"/>
          </rPr>
          <t xml:space="preserve">140719
44cm
Ranneberg
Båtmete/sillstrimmla
</t>
        </r>
      </text>
    </comment>
    <comment ref="G30" authorId="0">
      <text>
        <r>
          <rPr>
            <sz val="9"/>
            <rFont val="Tahoma"/>
            <family val="0"/>
          </rPr>
          <t xml:space="preserve">140721
40cm
Sv Måseskär
pilkning/häckla
</t>
        </r>
      </text>
    </comment>
    <comment ref="G11" authorId="0">
      <text>
        <r>
          <rPr>
            <sz val="9"/>
            <rFont val="Tahoma"/>
            <family val="0"/>
          </rPr>
          <t xml:space="preserve">140721
42cm
Måseskär
Ha.mete/sill
</t>
        </r>
      </text>
    </comment>
    <comment ref="G13" authorId="0">
      <text>
        <r>
          <rPr>
            <sz val="9"/>
            <rFont val="Tahoma"/>
            <family val="0"/>
          </rPr>
          <t xml:space="preserve">140721
27cm
37An.
Pilkning/häckla,sill
</t>
        </r>
      </text>
    </comment>
    <comment ref="G14" authorId="0">
      <text>
        <r>
          <rPr>
            <sz val="9"/>
            <rFont val="Tahoma"/>
            <family val="0"/>
          </rPr>
          <t xml:space="preserve">140721
63cm
SvMåseskär
Pilkning/häckla
</t>
        </r>
      </text>
    </comment>
    <comment ref="M5" authorId="0">
      <text>
        <r>
          <rPr>
            <sz val="9"/>
            <rFont val="Tahoma"/>
            <family val="0"/>
          </rPr>
          <t xml:space="preserve">140723
45cm
Gullmarn
B.mete/räka
</t>
        </r>
      </text>
    </comment>
    <comment ref="M8" authorId="0">
      <text>
        <r>
          <rPr>
            <sz val="9"/>
            <rFont val="Tahoma"/>
            <family val="0"/>
          </rPr>
          <t xml:space="preserve">140723
35cm
Gullmarn
B.mete/räka
</t>
        </r>
      </text>
    </comment>
    <comment ref="G5" authorId="0">
      <text>
        <r>
          <rPr>
            <sz val="9"/>
            <rFont val="Tahoma"/>
            <family val="0"/>
          </rPr>
          <t xml:space="preserve">140728
40cm
Gullmarn
Mete/räka
</t>
        </r>
      </text>
    </comment>
    <comment ref="G8" authorId="0">
      <text>
        <r>
          <rPr>
            <sz val="9"/>
            <rFont val="Tahoma"/>
            <family val="0"/>
          </rPr>
          <t xml:space="preserve">140728
31cm
Gullmarn
Mete/räka
</t>
        </r>
      </text>
    </comment>
    <comment ref="AI15" authorId="0">
      <text>
        <r>
          <rPr>
            <sz val="9"/>
            <rFont val="Tahoma"/>
            <family val="0"/>
          </rPr>
          <t xml:space="preserve">140412
75cm
Bodané älva
Wobbler
</t>
        </r>
      </text>
    </comment>
    <comment ref="W10" authorId="0">
      <text>
        <r>
          <rPr>
            <sz val="9"/>
            <rFont val="Tahoma"/>
            <family val="0"/>
          </rPr>
          <t xml:space="preserve">140502
29cm
Dyltaån
B.mete/röd maggot
</t>
        </r>
        <r>
          <rPr>
            <b/>
            <sz val="9"/>
            <rFont val="Tahoma"/>
            <family val="2"/>
          </rPr>
          <t>KLUBB-REK</t>
        </r>
      </text>
    </comment>
    <comment ref="AI19" authorId="0">
      <text>
        <r>
          <rPr>
            <sz val="9"/>
            <rFont val="Tahoma"/>
            <family val="0"/>
          </rPr>
          <t xml:space="preserve">140401
51cm
Byfjorden
trolling
</t>
        </r>
      </text>
    </comment>
    <comment ref="Q6" authorId="0">
      <text>
        <r>
          <rPr>
            <sz val="9"/>
            <rFont val="Tahoma"/>
            <family val="0"/>
          </rPr>
          <t xml:space="preserve">140425
28cm
Lidan
Flötmete/majs,maggot
</t>
        </r>
      </text>
    </comment>
    <comment ref="Q32" authorId="0">
      <text>
        <r>
          <rPr>
            <sz val="9"/>
            <rFont val="Tahoma"/>
            <family val="0"/>
          </rPr>
          <t xml:space="preserve">140425
28cm
Lidan
B.mete/mask
</t>
        </r>
      </text>
    </comment>
    <comment ref="W45" authorId="0">
      <text>
        <r>
          <rPr>
            <sz val="9"/>
            <rFont val="Tahoma"/>
            <family val="0"/>
          </rPr>
          <t xml:space="preserve">140330
23cm
Flian
B.mete/mask
</t>
        </r>
      </text>
    </comment>
    <comment ref="W39" authorId="0">
      <text>
        <r>
          <rPr>
            <sz val="9"/>
            <rFont val="Tahoma"/>
            <family val="0"/>
          </rPr>
          <t xml:space="preserve">140727
22cm
Gullmarn
Båtmete/räka
</t>
        </r>
      </text>
    </comment>
    <comment ref="W46" authorId="0">
      <text>
        <r>
          <rPr>
            <sz val="9"/>
            <rFont val="Tahoma"/>
            <family val="0"/>
          </rPr>
          <t xml:space="preserve">140731
42cm
Öresjö
B.mete/majs
</t>
        </r>
      </text>
    </comment>
    <comment ref="S5" authorId="0">
      <text>
        <r>
          <rPr>
            <sz val="9"/>
            <rFont val="Tahoma"/>
            <family val="0"/>
          </rPr>
          <t xml:space="preserve">140719
35cm
Vä:Fiskebäckskil
Ha.mete/räka
</t>
        </r>
      </text>
    </comment>
    <comment ref="S8" authorId="0">
      <text>
        <r>
          <rPr>
            <sz val="9"/>
            <rFont val="Tahoma"/>
            <family val="0"/>
          </rPr>
          <t xml:space="preserve">140719
29cm
Vä:Fiskebäckskil
Ha.mete/räka
</t>
        </r>
      </text>
    </comment>
    <comment ref="S30" authorId="0">
      <text>
        <r>
          <rPr>
            <sz val="9"/>
            <rFont val="Tahoma"/>
            <family val="0"/>
          </rPr>
          <t xml:space="preserve">140719
32cm
Vä:Fiskebäckskil
pilkning/häckla
</t>
        </r>
      </text>
    </comment>
    <comment ref="S39" authorId="0">
      <text>
        <r>
          <rPr>
            <sz val="9"/>
            <rFont val="Tahoma"/>
            <family val="0"/>
          </rPr>
          <t xml:space="preserve">140719
23cm
Vä:Fiskebäckskil
Ha.mete/räka
</t>
        </r>
      </text>
    </comment>
    <comment ref="G45" authorId="0">
      <text>
        <r>
          <rPr>
            <sz val="9"/>
            <rFont val="Tahoma"/>
            <family val="0"/>
          </rPr>
          <t xml:space="preserve">140730
24cm
Håverud
flugfiske
</t>
        </r>
      </text>
    </comment>
    <comment ref="Q45" authorId="0">
      <text>
        <r>
          <rPr>
            <sz val="9"/>
            <rFont val="Tahoma"/>
            <family val="0"/>
          </rPr>
          <t xml:space="preserve">140804
24cm
Göta älv (älvsuget)
Flötmete/majs,maggot
</t>
        </r>
      </text>
    </comment>
    <comment ref="Q9" authorId="0">
      <text>
        <r>
          <rPr>
            <sz val="9"/>
            <rFont val="Tahoma"/>
            <family val="0"/>
          </rPr>
          <t xml:space="preserve">140804
52cm
Hvena kvarn
B.mete/mask
</t>
        </r>
      </text>
    </comment>
    <comment ref="Q12" authorId="0">
      <text>
        <r>
          <rPr>
            <sz val="9"/>
            <rFont val="Tahoma"/>
            <family val="0"/>
          </rPr>
          <t xml:space="preserve">140804
45cm
Hvena kvarn
B.mete/mask
</t>
        </r>
      </text>
    </comment>
    <comment ref="Y30" authorId="0">
      <text>
        <r>
          <rPr>
            <sz val="9"/>
            <rFont val="Tahoma"/>
            <family val="0"/>
          </rPr>
          <t xml:space="preserve">140802
38cm
Fiskebäckskil
Mete/staggsill
</t>
        </r>
      </text>
    </comment>
    <comment ref="Y3" authorId="0">
      <text>
        <r>
          <rPr>
            <sz val="9"/>
            <rFont val="Tahoma"/>
            <family val="0"/>
          </rPr>
          <t xml:space="preserve">140806
33cm
Öresjö
Spinnfiske/jigg
</t>
        </r>
      </text>
    </comment>
    <comment ref="AE46" authorId="0">
      <text>
        <r>
          <rPr>
            <sz val="9"/>
            <rFont val="Tahoma"/>
            <family val="0"/>
          </rPr>
          <t xml:space="preserve">140519
63cm
Rögle Dammar
B.mete
</t>
        </r>
      </text>
    </comment>
    <comment ref="AE12" authorId="0">
      <text>
        <r>
          <rPr>
            <sz val="9"/>
            <rFont val="Tahoma"/>
            <family val="0"/>
          </rPr>
          <t xml:space="preserve">140504
56cm
Krokån
B.mete
</t>
        </r>
      </text>
    </comment>
    <comment ref="I32" authorId="0">
      <text>
        <r>
          <rPr>
            <sz val="9"/>
            <rFont val="Tahoma"/>
            <family val="0"/>
          </rPr>
          <t xml:space="preserve">140824
29cm
Blåsut kajen
Mete/maggot,mask
</t>
        </r>
      </text>
    </comment>
    <comment ref="W5" authorId="0">
      <text>
        <r>
          <rPr>
            <sz val="9"/>
            <rFont val="Tahoma"/>
            <family val="0"/>
          </rPr>
          <t xml:space="preserve">140803
32cm
Gullmaren
Ha.mete/räka
</t>
        </r>
      </text>
    </comment>
    <comment ref="AO37" authorId="0">
      <text>
        <r>
          <rPr>
            <sz val="9"/>
            <rFont val="Tahoma"/>
            <family val="0"/>
          </rPr>
          <t xml:space="preserve">140809
55cm
Vättern
spinnfiske
</t>
        </r>
        <r>
          <rPr>
            <b/>
            <sz val="9"/>
            <rFont val="Tahoma"/>
            <family val="2"/>
          </rPr>
          <t>KLUBB-REK</t>
        </r>
        <r>
          <rPr>
            <sz val="9"/>
            <rFont val="Tahoma"/>
            <family val="0"/>
          </rPr>
          <t xml:space="preserve">
</t>
        </r>
      </text>
    </comment>
    <comment ref="K9" authorId="0">
      <text>
        <r>
          <rPr>
            <sz val="9"/>
            <rFont val="Tahoma"/>
            <family val="0"/>
          </rPr>
          <t xml:space="preserve">140816
50cm
Göta Älv Bohus
Flötmete/mask
</t>
        </r>
      </text>
    </comment>
    <comment ref="AM3" authorId="0">
      <text>
        <r>
          <rPr>
            <sz val="9"/>
            <rFont val="Tahoma"/>
            <family val="0"/>
          </rPr>
          <t xml:space="preserve">140810
38cm
Vänern (norrmans grund)
Droppshot/jigg
</t>
        </r>
      </text>
    </comment>
    <comment ref="I5" authorId="0">
      <text>
        <r>
          <rPr>
            <sz val="9"/>
            <rFont val="Tahoma"/>
            <family val="0"/>
          </rPr>
          <t xml:space="preserve">140823
34cm
Smögen badbrygga
B.mete/räka
</t>
        </r>
      </text>
    </comment>
    <comment ref="G46" authorId="0">
      <text>
        <r>
          <rPr>
            <sz val="9"/>
            <rFont val="Tahoma"/>
            <family val="0"/>
          </rPr>
          <t xml:space="preserve">140803
43cm
Gullborgasjön
Mete/boilie
</t>
        </r>
      </text>
    </comment>
    <comment ref="G3" authorId="0">
      <text>
        <r>
          <rPr>
            <sz val="9"/>
            <rFont val="Tahoma"/>
            <family val="0"/>
          </rPr>
          <t xml:space="preserve">140805
47cm
Holmevattnet
Mete/död mört
</t>
        </r>
      </text>
    </comment>
    <comment ref="G16" authorId="0">
      <text>
        <r>
          <rPr>
            <sz val="9"/>
            <rFont val="Tahoma"/>
            <family val="0"/>
          </rPr>
          <t xml:space="preserve">140815
74cm
Östersjön
Mete/mört
</t>
        </r>
      </text>
    </comment>
    <comment ref="G9" authorId="0">
      <text>
        <r>
          <rPr>
            <sz val="9"/>
            <rFont val="Tahoma"/>
            <family val="0"/>
          </rPr>
          <t xml:space="preserve">140816
56cm
Hvena kvarn
Mete/majs
</t>
        </r>
      </text>
    </comment>
    <comment ref="U5" authorId="0">
      <text>
        <r>
          <rPr>
            <sz val="9"/>
            <rFont val="Tahoma"/>
            <family val="0"/>
          </rPr>
          <t xml:space="preserve">140913
32cm
Smögen
B.meten/räka
</t>
        </r>
      </text>
    </comment>
    <comment ref="K4" authorId="0">
      <text>
        <r>
          <rPr>
            <sz val="9"/>
            <rFont val="Tahoma"/>
            <family val="0"/>
          </rPr>
          <t xml:space="preserve">140904
55cm
Göta älv (Bohus)
Spinnfiske/spinnare
</t>
        </r>
      </text>
    </comment>
    <comment ref="M44" authorId="0">
      <text>
        <r>
          <rPr>
            <sz val="9"/>
            <rFont val="Tahoma"/>
            <family val="0"/>
          </rPr>
          <t xml:space="preserve">140906
35cm
Mollösund
B.mete/räka
</t>
        </r>
      </text>
    </comment>
    <comment ref="K30" authorId="0">
      <text>
        <r>
          <rPr>
            <sz val="9"/>
            <rFont val="Tahoma"/>
            <family val="0"/>
          </rPr>
          <t>140920
42cm
Sotenäs
Ha.mete/stagg</t>
        </r>
      </text>
    </comment>
    <comment ref="I8" authorId="0">
      <text>
        <r>
          <rPr>
            <sz val="9"/>
            <rFont val="Tahoma"/>
            <family val="0"/>
          </rPr>
          <t xml:space="preserve">140913
28cm
Smögen
Kustmete/räka
</t>
        </r>
      </text>
    </comment>
    <comment ref="W30" authorId="0">
      <text>
        <r>
          <rPr>
            <sz val="9"/>
            <rFont val="Tahoma"/>
            <family val="0"/>
          </rPr>
          <t xml:space="preserve">140911
44cm
Skredsvik
Ha.mete/sill
</t>
        </r>
      </text>
    </comment>
    <comment ref="K5" authorId="0">
      <text>
        <r>
          <rPr>
            <sz val="9"/>
            <rFont val="Tahoma"/>
            <family val="0"/>
          </rPr>
          <t xml:space="preserve">140919
37cm
Hållö
Ha.mete/räka
</t>
        </r>
      </text>
    </comment>
    <comment ref="K8" authorId="0">
      <text>
        <r>
          <rPr>
            <sz val="9"/>
            <rFont val="Tahoma"/>
            <family val="0"/>
          </rPr>
          <t xml:space="preserve">140919
27cm
Hållö
Ha.mete/räka
</t>
        </r>
      </text>
    </comment>
    <comment ref="K40" authorId="0">
      <text>
        <r>
          <rPr>
            <sz val="9"/>
            <rFont val="Tahoma"/>
            <family val="0"/>
          </rPr>
          <t xml:space="preserve">140920
31cm
Sotenäs
Ha.mete/stagg
</t>
        </r>
      </text>
    </comment>
    <comment ref="O5" authorId="0">
      <text>
        <r>
          <rPr>
            <sz val="9"/>
            <rFont val="Tahoma"/>
            <family val="0"/>
          </rPr>
          <t xml:space="preserve">140919
38cm
Hållö
Ha.mete/räka
</t>
        </r>
      </text>
    </comment>
    <comment ref="O8" authorId="0">
      <text>
        <r>
          <rPr>
            <sz val="9"/>
            <rFont val="Tahoma"/>
            <family val="0"/>
          </rPr>
          <t xml:space="preserve">140919
28cm
Hållö
Ha.mete/räka
</t>
        </r>
      </text>
    </comment>
    <comment ref="O30" authorId="0">
      <text>
        <r>
          <rPr>
            <sz val="9"/>
            <rFont val="Tahoma"/>
            <family val="0"/>
          </rPr>
          <t xml:space="preserve">140920
37cm
Sotenäs
Ha.mete/sill
</t>
        </r>
      </text>
    </comment>
    <comment ref="Q5" authorId="0">
      <text>
        <r>
          <rPr>
            <sz val="9"/>
            <rFont val="Tahoma"/>
            <family val="0"/>
          </rPr>
          <t xml:space="preserve">140919
35cm
Hållö
Ha.mete/räka
</t>
        </r>
      </text>
    </comment>
    <comment ref="Q8" authorId="0">
      <text>
        <r>
          <rPr>
            <sz val="9"/>
            <rFont val="Tahoma"/>
            <family val="0"/>
          </rPr>
          <t xml:space="preserve">140919
30cm
Hållö
Ha.mete/räka
</t>
        </r>
      </text>
    </comment>
    <comment ref="Q30" authorId="0">
      <text>
        <r>
          <rPr>
            <sz val="9"/>
            <rFont val="Tahoma"/>
            <family val="0"/>
          </rPr>
          <t xml:space="preserve">140920
38cm
Sotenäs
Ha.mete/stagg
</t>
        </r>
      </text>
    </comment>
    <comment ref="M32" authorId="0">
      <text>
        <r>
          <rPr>
            <sz val="9"/>
            <rFont val="Tahoma"/>
            <family val="0"/>
          </rPr>
          <t xml:space="preserve">140923
35cm
Valboån
B.mete/vaniljboostad majs
</t>
        </r>
      </text>
    </comment>
    <comment ref="U43" authorId="0">
      <text>
        <r>
          <rPr>
            <sz val="9"/>
            <rFont val="Tahoma"/>
            <family val="0"/>
          </rPr>
          <t xml:space="preserve">140928
30cm
Öresund
pilkning/sillhäckla
</t>
        </r>
      </text>
    </comment>
    <comment ref="U44" authorId="0">
      <text>
        <r>
          <rPr>
            <sz val="9"/>
            <rFont val="Tahoma"/>
            <family val="0"/>
          </rPr>
          <t xml:space="preserve">140928
35cm
Öresund
Ha.mete/borstmask
</t>
        </r>
      </text>
    </comment>
    <comment ref="U40" authorId="0">
      <text>
        <r>
          <rPr>
            <sz val="9"/>
            <rFont val="Tahoma"/>
            <family val="0"/>
          </rPr>
          <t xml:space="preserve">140928
33cm
Öresund
Ha.mete/borstmask
</t>
        </r>
      </text>
    </comment>
    <comment ref="U38" authorId="0">
      <text>
        <r>
          <rPr>
            <sz val="9"/>
            <rFont val="Tahoma"/>
            <family val="0"/>
          </rPr>
          <t xml:space="preserve">140928
38cm
Öresund
Ha.mete/borstmask
</t>
        </r>
      </text>
    </comment>
    <comment ref="I35" authorId="0">
      <text>
        <r>
          <rPr>
            <sz val="9"/>
            <rFont val="Tahoma"/>
            <family val="0"/>
          </rPr>
          <t xml:space="preserve">140926
64cm
Fredriks sjö
spinnfiske
</t>
        </r>
      </text>
    </comment>
    <comment ref="K24" authorId="0">
      <text>
        <r>
          <rPr>
            <sz val="9"/>
            <rFont val="Tahoma"/>
            <family val="0"/>
          </rPr>
          <t xml:space="preserve">140928
28cm
Öresund
Ha.mete/borstmask
</t>
        </r>
      </text>
    </comment>
    <comment ref="K44" authorId="0">
      <text>
        <r>
          <rPr>
            <sz val="9"/>
            <rFont val="Tahoma"/>
            <family val="0"/>
          </rPr>
          <t xml:space="preserve">140928
36cm
Öresund
Ha.mete/borstmask
</t>
        </r>
      </text>
    </comment>
    <comment ref="K43" authorId="0">
      <text>
        <r>
          <rPr>
            <sz val="9"/>
            <rFont val="Tahoma"/>
            <family val="0"/>
          </rPr>
          <t xml:space="preserve">140928
36cm
Öresund
pilkning/sillhäckla
</t>
        </r>
      </text>
    </comment>
    <comment ref="O44" authorId="0">
      <text>
        <r>
          <rPr>
            <sz val="9"/>
            <rFont val="Tahoma"/>
            <family val="0"/>
          </rPr>
          <t xml:space="preserve">140928
37cm
Öresund
Ha.mete/borstmask
</t>
        </r>
      </text>
    </comment>
    <comment ref="O38" authorId="0">
      <text>
        <r>
          <rPr>
            <sz val="9"/>
            <rFont val="Tahoma"/>
            <family val="0"/>
          </rPr>
          <t xml:space="preserve">140928
39cm
Öresund
Ha.mete/borstmask
</t>
        </r>
      </text>
    </comment>
    <comment ref="O24" authorId="0">
      <text>
        <r>
          <rPr>
            <sz val="9"/>
            <rFont val="Tahoma"/>
            <family val="0"/>
          </rPr>
          <t xml:space="preserve">140928
29cm
Öresund
Ha.mete/borstmask
</t>
        </r>
      </text>
    </comment>
    <comment ref="O43" authorId="0">
      <text>
        <r>
          <rPr>
            <sz val="9"/>
            <rFont val="Tahoma"/>
            <family val="0"/>
          </rPr>
          <t xml:space="preserve">140928
32cm
Öresund
pilkning/sillhäckla
</t>
        </r>
      </text>
    </comment>
    <comment ref="O40" authorId="0">
      <text>
        <r>
          <rPr>
            <sz val="9"/>
            <rFont val="Tahoma"/>
            <family val="0"/>
          </rPr>
          <t xml:space="preserve">140928
27cm
Öresund
Ha.mete/borstmask
</t>
        </r>
      </text>
    </comment>
    <comment ref="I43" authorId="0">
      <text>
        <r>
          <rPr>
            <sz val="9"/>
            <rFont val="Tahoma"/>
            <family val="0"/>
          </rPr>
          <t xml:space="preserve">140928
31cm
Öresund
pilkning/sillhäckla
</t>
        </r>
      </text>
    </comment>
    <comment ref="I44" authorId="0">
      <text>
        <r>
          <rPr>
            <sz val="9"/>
            <rFont val="Tahoma"/>
            <family val="0"/>
          </rPr>
          <t xml:space="preserve">140928
38cm
Öresund
Ha.mete/borstmask
</t>
        </r>
      </text>
    </comment>
    <comment ref="I24" authorId="0">
      <text>
        <r>
          <rPr>
            <sz val="9"/>
            <rFont val="Tahoma"/>
            <family val="0"/>
          </rPr>
          <t xml:space="preserve">140928
27cm
Öresund
Ha.mete/borstmask
</t>
        </r>
      </text>
    </comment>
    <comment ref="I38" authorId="0">
      <text>
        <r>
          <rPr>
            <sz val="9"/>
            <rFont val="Tahoma"/>
            <family val="0"/>
          </rPr>
          <t xml:space="preserve">140928
35cm
Öresund
Ha.mete/borstmask
</t>
        </r>
      </text>
    </comment>
    <comment ref="AA38" authorId="0">
      <text>
        <r>
          <rPr>
            <sz val="9"/>
            <rFont val="Tahoma"/>
            <family val="0"/>
          </rPr>
          <t xml:space="preserve">140928
37cm
Öresund
Ha.mete/borstmask
</t>
        </r>
      </text>
    </comment>
    <comment ref="AA40" authorId="0">
      <text>
        <r>
          <rPr>
            <sz val="9"/>
            <rFont val="Tahoma"/>
            <family val="0"/>
          </rPr>
          <t xml:space="preserve">140928
27cm
Öresund
Ha.mete/borstmask
</t>
        </r>
      </text>
    </comment>
    <comment ref="AA44" authorId="0">
      <text>
        <r>
          <rPr>
            <sz val="9"/>
            <rFont val="Tahoma"/>
            <family val="0"/>
          </rPr>
          <t xml:space="preserve">140928
31cm
Öresund
Ha.mete/borstmask
</t>
        </r>
      </text>
    </comment>
    <comment ref="AA43" authorId="0">
      <text>
        <r>
          <rPr>
            <sz val="9"/>
            <rFont val="Tahoma"/>
            <family val="0"/>
          </rPr>
          <t xml:space="preserve">140928
30cm
Öresund
pilkning/sillhäckla
</t>
        </r>
      </text>
    </comment>
    <comment ref="AA24" authorId="0">
      <text>
        <r>
          <rPr>
            <sz val="9"/>
            <rFont val="Tahoma"/>
            <family val="0"/>
          </rPr>
          <t xml:space="preserve">140928
31cm
Öresund
Ha.mete/borstmask
</t>
        </r>
      </text>
    </comment>
    <comment ref="G40" authorId="0">
      <text>
        <r>
          <rPr>
            <sz val="9"/>
            <rFont val="Tahoma"/>
            <family val="0"/>
          </rPr>
          <t xml:space="preserve">140928
32cm
Öresund
Ha.mete/borstmask
</t>
        </r>
      </text>
    </comment>
    <comment ref="G44" authorId="0">
      <text>
        <r>
          <rPr>
            <sz val="9"/>
            <rFont val="Tahoma"/>
            <family val="0"/>
          </rPr>
          <t xml:space="preserve">140928
36cm
Öresund
Ha.mete/borstmask
</t>
        </r>
      </text>
    </comment>
    <comment ref="G38" authorId="0">
      <text>
        <r>
          <rPr>
            <sz val="9"/>
            <rFont val="Tahoma"/>
            <family val="0"/>
          </rPr>
          <t xml:space="preserve">140928
36cm
Öresund
Ha.mete/borstmask
</t>
        </r>
      </text>
    </comment>
    <comment ref="G43" authorId="0">
      <text>
        <r>
          <rPr>
            <sz val="9"/>
            <rFont val="Tahoma"/>
            <family val="0"/>
          </rPr>
          <t xml:space="preserve">140928
25cm
Öresund
pilkning/sillhäckla
</t>
        </r>
      </text>
    </comment>
    <comment ref="AK30" authorId="0">
      <text>
        <r>
          <rPr>
            <sz val="9"/>
            <rFont val="Tahoma"/>
            <family val="0"/>
          </rPr>
          <t xml:space="preserve">140928
45cm
Svaberget (smögen)
Ha.mete/häckla
</t>
        </r>
      </text>
    </comment>
    <comment ref="AG43" authorId="0">
      <text>
        <r>
          <rPr>
            <sz val="9"/>
            <rFont val="Tahoma"/>
            <family val="0"/>
          </rPr>
          <t xml:space="preserve">140928
28cm
Öresund
pilkning/sillhäckla
</t>
        </r>
      </text>
    </comment>
    <comment ref="Q44" authorId="0">
      <text>
        <r>
          <rPr>
            <sz val="9"/>
            <rFont val="Tahoma"/>
            <family val="0"/>
          </rPr>
          <t xml:space="preserve">140928
32cm
Öresund
Ha.mete/borstmask
</t>
        </r>
      </text>
    </comment>
    <comment ref="Q40" authorId="0">
      <text>
        <r>
          <rPr>
            <sz val="9"/>
            <rFont val="Tahoma"/>
            <family val="0"/>
          </rPr>
          <t xml:space="preserve">140928
29cm
Öresund
Ha.mete/borstmask
</t>
        </r>
      </text>
    </comment>
    <comment ref="Q43" authorId="0">
      <text>
        <r>
          <rPr>
            <sz val="9"/>
            <rFont val="Tahoma"/>
            <family val="0"/>
          </rPr>
          <t xml:space="preserve">140928
26cm
Öresund
pilkning/sillhäckla
</t>
        </r>
      </text>
    </comment>
    <comment ref="M12" authorId="0">
      <text>
        <r>
          <rPr>
            <sz val="9"/>
            <rFont val="Tahoma"/>
            <family val="0"/>
          </rPr>
          <t xml:space="preserve">140928
51cm
Frändeforsån
B.mete/vaniljmajs
</t>
        </r>
      </text>
    </comment>
    <comment ref="AE9" authorId="0">
      <text>
        <r>
          <rPr>
            <sz val="9"/>
            <rFont val="Tahoma"/>
            <family val="0"/>
          </rPr>
          <t xml:space="preserve">141020
77cm
Rögle dammar
B.mete/majsblandning
</t>
        </r>
        <r>
          <rPr>
            <b/>
            <sz val="9"/>
            <rFont val="Tahoma"/>
            <family val="2"/>
          </rPr>
          <t>KLUBB-REK</t>
        </r>
        <r>
          <rPr>
            <sz val="9"/>
            <rFont val="Tahoma"/>
            <family val="0"/>
          </rPr>
          <t xml:space="preserve">
</t>
        </r>
      </text>
    </comment>
    <comment ref="O35" authorId="0">
      <text>
        <r>
          <rPr>
            <sz val="9"/>
            <rFont val="Tahoma"/>
            <family val="0"/>
          </rPr>
          <t xml:space="preserve">141010
63cm
Fredriks sjö
spinnfiske
</t>
        </r>
      </text>
    </comment>
    <comment ref="M40" authorId="0">
      <text>
        <r>
          <rPr>
            <sz val="9"/>
            <rFont val="Tahoma"/>
            <family val="0"/>
          </rPr>
          <t xml:space="preserve">141012
27cm
Mollösund
B.mete/räka
</t>
        </r>
      </text>
    </comment>
    <comment ref="I26" authorId="0">
      <text>
        <r>
          <rPr>
            <sz val="9"/>
            <rFont val="Tahoma"/>
            <family val="0"/>
          </rPr>
          <t xml:space="preserve">141012
62cm
Brinkebergs kulle
B.mete/mört
</t>
        </r>
      </text>
    </comment>
    <comment ref="AC40" authorId="0">
      <text>
        <r>
          <rPr>
            <sz val="9"/>
            <rFont val="Tahoma"/>
            <family val="0"/>
          </rPr>
          <t xml:space="preserve">140928
30cm
Öresund
Ha.mete/borstmask
</t>
        </r>
      </text>
    </comment>
    <comment ref="AC44" authorId="0">
      <text>
        <r>
          <rPr>
            <sz val="9"/>
            <rFont val="Tahoma"/>
            <family val="0"/>
          </rPr>
          <t xml:space="preserve">140928
35cm
Öresund
Ha.mete/borstmask
</t>
        </r>
      </text>
    </comment>
    <comment ref="AC38" authorId="0">
      <text>
        <r>
          <rPr>
            <sz val="9"/>
            <rFont val="Tahoma"/>
            <family val="0"/>
          </rPr>
          <t xml:space="preserve">140928
37cm
Öresund
Ha.mete/borstmask
</t>
        </r>
      </text>
    </comment>
    <comment ref="AC43" authorId="0">
      <text>
        <r>
          <rPr>
            <sz val="9"/>
            <rFont val="Tahoma"/>
            <family val="0"/>
          </rPr>
          <t xml:space="preserve">140928
24cm
Öresund
Pilkning/sillhäckla
</t>
        </r>
      </text>
    </comment>
    <comment ref="O26" authorId="0">
      <text>
        <r>
          <rPr>
            <sz val="9"/>
            <rFont val="Tahoma"/>
            <family val="0"/>
          </rPr>
          <t xml:space="preserve">141111
67cm
Brinkebergs kulle
B.mete/småmört
</t>
        </r>
      </text>
    </comment>
    <comment ref="O13" authorId="0">
      <text>
        <r>
          <rPr>
            <sz val="9"/>
            <rFont val="Tahoma"/>
            <family val="0"/>
          </rPr>
          <t xml:space="preserve">141114
22cm
Smögen
Ha.mete/räka
</t>
        </r>
      </text>
    </comment>
    <comment ref="O39" authorId="0">
      <text>
        <r>
          <rPr>
            <sz val="9"/>
            <rFont val="Tahoma"/>
            <family val="0"/>
          </rPr>
          <t xml:space="preserve">141114
21cm
Smögen
Ha.mete/räka
</t>
        </r>
      </text>
    </comment>
    <comment ref="S15" authorId="0">
      <text>
        <r>
          <rPr>
            <sz val="9"/>
            <rFont val="Tahoma"/>
            <family val="0"/>
          </rPr>
          <t xml:space="preserve">141102
106cm
Göta Älv
Spinnfiske/jigg
</t>
        </r>
      </text>
    </comment>
    <comment ref="S21" authorId="0">
      <text>
        <r>
          <rPr>
            <sz val="9"/>
            <rFont val="Tahoma"/>
            <family val="0"/>
          </rPr>
          <t xml:space="preserve">141122
76cm
Dalbosjön
Trolling/Löja
</t>
        </r>
      </text>
    </comment>
  </commentList>
</comments>
</file>

<file path=xl/sharedStrings.xml><?xml version="1.0" encoding="utf-8"?>
<sst xmlns="http://schemas.openxmlformats.org/spreadsheetml/2006/main" count="999" uniqueCount="429">
  <si>
    <t>ART</t>
  </si>
  <si>
    <t xml:space="preserve"> ABBORRE</t>
  </si>
  <si>
    <t>gr.</t>
  </si>
  <si>
    <t xml:space="preserve"> ASP</t>
  </si>
  <si>
    <t xml:space="preserve"> BERGGYLTA</t>
  </si>
  <si>
    <t xml:space="preserve"> BLEKA</t>
  </si>
  <si>
    <t xml:space="preserve"> BLÅGYLTA</t>
  </si>
  <si>
    <t xml:space="preserve"> BRAXEN</t>
  </si>
  <si>
    <t xml:space="preserve"> FJÄRSING</t>
  </si>
  <si>
    <t xml:space="preserve"> FÄRNA</t>
  </si>
  <si>
    <t xml:space="preserve"> GRÅSEJ</t>
  </si>
  <si>
    <t xml:space="preserve"> GÄDDA</t>
  </si>
  <si>
    <t>Kg</t>
  </si>
  <si>
    <t xml:space="preserve"> GÖS</t>
  </si>
  <si>
    <t xml:space="preserve"> HARR</t>
  </si>
  <si>
    <t xml:space="preserve"> HAVSKATT</t>
  </si>
  <si>
    <t xml:space="preserve"> HAVSÖRING</t>
  </si>
  <si>
    <t xml:space="preserve"> ID</t>
  </si>
  <si>
    <t xml:space="preserve"> INSJÖÖRING</t>
  </si>
  <si>
    <t xml:space="preserve"> KARP</t>
  </si>
  <si>
    <t xml:space="preserve"> KNOT</t>
  </si>
  <si>
    <t xml:space="preserve"> KOLJA</t>
  </si>
  <si>
    <t xml:space="preserve"> LAKE</t>
  </si>
  <si>
    <t xml:space="preserve"> LAX</t>
  </si>
  <si>
    <t xml:space="preserve"> LUBB</t>
  </si>
  <si>
    <t xml:space="preserve"> LÅNGA</t>
  </si>
  <si>
    <t xml:space="preserve"> MAKRILL</t>
  </si>
  <si>
    <t xml:space="preserve"> M. KUNGSFISK</t>
  </si>
  <si>
    <t xml:space="preserve"> MÖRT</t>
  </si>
  <si>
    <t xml:space="preserve"> NÄBBGÄDDA</t>
  </si>
  <si>
    <t xml:space="preserve"> REGNBÅGE</t>
  </si>
  <si>
    <t xml:space="preserve"> RUDA</t>
  </si>
  <si>
    <t xml:space="preserve"> RÖDING</t>
  </si>
  <si>
    <t xml:space="preserve"> RÖDSPÄTTA</t>
  </si>
  <si>
    <t xml:space="preserve"> SANDSKÄDDA</t>
  </si>
  <si>
    <t xml:space="preserve"> SARV</t>
  </si>
  <si>
    <t xml:space="preserve"> SIK</t>
  </si>
  <si>
    <t xml:space="preserve"> SILL</t>
  </si>
  <si>
    <t xml:space="preserve"> SKRUBBA</t>
  </si>
  <si>
    <t xml:space="preserve"> STÄM</t>
  </si>
  <si>
    <t xml:space="preserve"> SUTARE</t>
  </si>
  <si>
    <t xml:space="preserve"> TORSK</t>
  </si>
  <si>
    <t xml:space="preserve"> VIMMA</t>
  </si>
  <si>
    <t xml:space="preserve"> VITLING</t>
  </si>
  <si>
    <t xml:space="preserve"> ÅL</t>
  </si>
  <si>
    <t xml:space="preserve">    ANTAL</t>
  </si>
  <si>
    <t xml:space="preserve">    HÖGSTA %</t>
  </si>
  <si>
    <t xml:space="preserve"> FAREN</t>
  </si>
  <si>
    <t xml:space="preserve"> HÖGSTA %</t>
  </si>
  <si>
    <t>%</t>
  </si>
  <si>
    <t>1350</t>
  </si>
  <si>
    <t>960</t>
  </si>
  <si>
    <t xml:space="preserve"> Bosse Gustafsson</t>
  </si>
  <si>
    <t xml:space="preserve"> Jan Johansson</t>
  </si>
  <si>
    <t xml:space="preserve"> Conny Lundgren</t>
  </si>
  <si>
    <t xml:space="preserve"> Göran Sjöstrand</t>
  </si>
  <si>
    <t xml:space="preserve"> Börje Johansson</t>
  </si>
  <si>
    <t xml:space="preserve"> Peter Berntsson</t>
  </si>
  <si>
    <t xml:space="preserve"> Rune Nilsson</t>
  </si>
  <si>
    <t xml:space="preserve"> Kjell Svensson</t>
  </si>
  <si>
    <t xml:space="preserve"> Robert Gjersvold</t>
  </si>
  <si>
    <t xml:space="preserve"> Lars Olausson</t>
  </si>
  <si>
    <t xml:space="preserve"> Patrik Asplund</t>
  </si>
  <si>
    <t xml:space="preserve"> Håkan Hellgren</t>
  </si>
  <si>
    <t xml:space="preserve"> Yngve Åkesson</t>
  </si>
  <si>
    <t xml:space="preserve"> David Andersson</t>
  </si>
  <si>
    <t xml:space="preserve"> Arne Andersson</t>
  </si>
  <si>
    <t xml:space="preserve"> Niklas Andersson</t>
  </si>
  <si>
    <t xml:space="preserve"> Oskar Sjöstrand</t>
  </si>
  <si>
    <t>1800</t>
  </si>
  <si>
    <t xml:space="preserve"> MINIMI VIKT</t>
  </si>
  <si>
    <t xml:space="preserve"> INSJÖLAX</t>
  </si>
  <si>
    <t xml:space="preserve"> RÖTSIMPA</t>
  </si>
  <si>
    <t>Art och minimivikt</t>
  </si>
  <si>
    <t>Jämf.</t>
  </si>
  <si>
    <t>Vikt</t>
  </si>
  <si>
    <t>Längd</t>
  </si>
  <si>
    <t>Datum</t>
  </si>
  <si>
    <t>Fångstplats</t>
  </si>
  <si>
    <t>Metod/bete</t>
  </si>
  <si>
    <t xml:space="preserve"> Abborre           400 gr</t>
  </si>
  <si>
    <t xml:space="preserve"> Asp                1500 gr</t>
  </si>
  <si>
    <t xml:space="preserve"> Berggylta        450 gr</t>
  </si>
  <si>
    <t xml:space="preserve"> Bleka            1200 gr</t>
  </si>
  <si>
    <t xml:space="preserve"> Blågylta          165 gr</t>
  </si>
  <si>
    <t>165</t>
  </si>
  <si>
    <t xml:space="preserve"> Braxen          1320 gr</t>
  </si>
  <si>
    <t xml:space="preserve"> Faren              180 gr</t>
  </si>
  <si>
    <t xml:space="preserve"> Fjärsing          135 gr</t>
  </si>
  <si>
    <t>135</t>
  </si>
  <si>
    <t xml:space="preserve"> Färna              750 gr</t>
  </si>
  <si>
    <t xml:space="preserve"> Gråsej           1800 gr</t>
  </si>
  <si>
    <t xml:space="preserve"> Gädda             3,0 kg</t>
  </si>
  <si>
    <t xml:space="preserve"> Harr                450 gr</t>
  </si>
  <si>
    <t xml:space="preserve"> Havskatt        1350 gr</t>
  </si>
  <si>
    <t xml:space="preserve"> Havsöring      1200 gr</t>
  </si>
  <si>
    <t xml:space="preserve"> Id                    810 gr</t>
  </si>
  <si>
    <t xml:space="preserve"> Insjööring      1800 gr</t>
  </si>
  <si>
    <t xml:space="preserve"> Karp                3,6 kg</t>
  </si>
  <si>
    <t xml:space="preserve"> Knot                120 gr</t>
  </si>
  <si>
    <t xml:space="preserve"> Kolja               360 gr</t>
  </si>
  <si>
    <t xml:space="preserve"> Lake              1200 gr</t>
  </si>
  <si>
    <t xml:space="preserve"> Lax                 4,2 kg</t>
  </si>
  <si>
    <t xml:space="preserve"> Lubb                3,0 kg</t>
  </si>
  <si>
    <t xml:space="preserve"> Långa              2,7 kg</t>
  </si>
  <si>
    <t xml:space="preserve"> Makrill            360 gr</t>
  </si>
  <si>
    <t xml:space="preserve"> Mört                240 gr</t>
  </si>
  <si>
    <t xml:space="preserve"> Näbbgädda     240 gr</t>
  </si>
  <si>
    <t>240</t>
  </si>
  <si>
    <t xml:space="preserve"> Regnbåge     1800 gr</t>
  </si>
  <si>
    <t>1802</t>
  </si>
  <si>
    <t>1803</t>
  </si>
  <si>
    <t>1804</t>
  </si>
  <si>
    <t xml:space="preserve"> Ruda              540 gr</t>
  </si>
  <si>
    <t>540</t>
  </si>
  <si>
    <t xml:space="preserve"> Röding          1200 gr</t>
  </si>
  <si>
    <t>1200</t>
  </si>
  <si>
    <t xml:space="preserve"> Rödspätta       420 gr</t>
  </si>
  <si>
    <t xml:space="preserve"> Sarv                360 gr</t>
  </si>
  <si>
    <t xml:space="preserve"> Sik                  750 gr</t>
  </si>
  <si>
    <t xml:space="preserve"> Skrubba          300 gr</t>
  </si>
  <si>
    <t xml:space="preserve"> Stäm               100 gr</t>
  </si>
  <si>
    <t xml:space="preserve"> Sutare             960 gr</t>
  </si>
  <si>
    <t xml:space="preserve"> Torsk             4,25 kg</t>
  </si>
  <si>
    <t>4,25</t>
  </si>
  <si>
    <t>4,26</t>
  </si>
  <si>
    <t>4,27</t>
  </si>
  <si>
    <t>4,28</t>
  </si>
  <si>
    <t>4,29</t>
  </si>
  <si>
    <t>4,30</t>
  </si>
  <si>
    <t>4,31</t>
  </si>
  <si>
    <t>4,32</t>
  </si>
  <si>
    <t xml:space="preserve"> Vimma            330 gr</t>
  </si>
  <si>
    <t xml:space="preserve"> Vitling             240 gr</t>
  </si>
  <si>
    <t xml:space="preserve"> Ål                    630 gr</t>
  </si>
  <si>
    <t xml:space="preserve"> Lucas Olausson</t>
  </si>
  <si>
    <t xml:space="preserve"> Claes-Göran Larsson</t>
  </si>
  <si>
    <t xml:space="preserve"> Anette Stenvall Nilsson</t>
  </si>
  <si>
    <t xml:space="preserve"> Matilda Hansson  </t>
  </si>
  <si>
    <t xml:space="preserve"> M. Kungsfisk    135 gr</t>
  </si>
  <si>
    <t xml:space="preserve"> Rötsimpa        120 gr</t>
  </si>
  <si>
    <t xml:space="preserve"> Sill                  105 gr</t>
  </si>
  <si>
    <t xml:space="preserve"> Rolf Redsäter</t>
  </si>
  <si>
    <t xml:space="preserve"> Therese Olausson</t>
  </si>
  <si>
    <t xml:space="preserve"> Camilla Hansson</t>
  </si>
  <si>
    <t xml:space="preserve"> Ulf Andersson</t>
  </si>
  <si>
    <t>400</t>
  </si>
  <si>
    <t xml:space="preserve">Antal=     </t>
  </si>
  <si>
    <t xml:space="preserve"> BJÖRKNA</t>
  </si>
  <si>
    <t xml:space="preserve"> GLYSKOLJA</t>
  </si>
  <si>
    <t xml:space="preserve"> Hans Persson</t>
  </si>
  <si>
    <t xml:space="preserve"> Morgan Persson</t>
  </si>
  <si>
    <t>Björkna            240 gr</t>
  </si>
  <si>
    <t xml:space="preserve"> Ulla Andersson</t>
  </si>
  <si>
    <t>Glyskolja          100gr</t>
  </si>
  <si>
    <t xml:space="preserve"> Sandskädda    135 gr</t>
  </si>
  <si>
    <t xml:space="preserve"> Insjölax         2400 gr</t>
  </si>
  <si>
    <t>2400</t>
  </si>
  <si>
    <t xml:space="preserve"> Gös               1950 gr</t>
  </si>
  <si>
    <t xml:space="preserve"> Gerhard Johansson</t>
  </si>
  <si>
    <t>100</t>
  </si>
  <si>
    <t>PIGGVAR</t>
  </si>
  <si>
    <t>Kjell Svensson</t>
  </si>
  <si>
    <t>23cm</t>
  </si>
  <si>
    <t>140330</t>
  </si>
  <si>
    <t>Flian</t>
  </si>
  <si>
    <t>B.mete/mask</t>
  </si>
  <si>
    <t>Jan Johansson</t>
  </si>
  <si>
    <t>52cm</t>
  </si>
  <si>
    <t>140404</t>
  </si>
  <si>
    <t>Ammenäs</t>
  </si>
  <si>
    <t>spinnfiske/viking herring</t>
  </si>
  <si>
    <t>Patrik Asplund</t>
  </si>
  <si>
    <t>25cm</t>
  </si>
  <si>
    <t>140418</t>
  </si>
  <si>
    <t>Måseskär</t>
  </si>
  <si>
    <t>Ha.mete/makrill</t>
  </si>
  <si>
    <t>Arne Andersson</t>
  </si>
  <si>
    <t>75cm</t>
  </si>
  <si>
    <t>140412</t>
  </si>
  <si>
    <t>Bodané älva</t>
  </si>
  <si>
    <t>Wobbler</t>
  </si>
  <si>
    <t>51cm</t>
  </si>
  <si>
    <t>140401</t>
  </si>
  <si>
    <t>Byfjorden</t>
  </si>
  <si>
    <t>Trolling</t>
  </si>
  <si>
    <t>Morgan Persson</t>
  </si>
  <si>
    <t>56cm</t>
  </si>
  <si>
    <t>Havstensfjord</t>
  </si>
  <si>
    <t>flugfiske/streamer</t>
  </si>
  <si>
    <t>Conny Lundgren</t>
  </si>
  <si>
    <t>31cm</t>
  </si>
  <si>
    <t>B.mete/strömming</t>
  </si>
  <si>
    <t>33cm</t>
  </si>
  <si>
    <t>140419</t>
  </si>
  <si>
    <t>Ramsvik (inloppet)</t>
  </si>
  <si>
    <t>Båtmete/strömming</t>
  </si>
  <si>
    <t>Nossan</t>
  </si>
  <si>
    <t>B.mete/Boostad majs</t>
  </si>
  <si>
    <t>Rolf Redsäter</t>
  </si>
  <si>
    <t>140425</t>
  </si>
  <si>
    <t>Lidan</t>
  </si>
  <si>
    <t>Flötmete/maggot</t>
  </si>
  <si>
    <t>22cm</t>
  </si>
  <si>
    <t>140427</t>
  </si>
  <si>
    <t>Smögen</t>
  </si>
  <si>
    <t>Göran Sjöstrand</t>
  </si>
  <si>
    <t>28cm</t>
  </si>
  <si>
    <t>Flötmete/majs,maggot</t>
  </si>
  <si>
    <t>54cm</t>
  </si>
  <si>
    <t>140428</t>
  </si>
  <si>
    <t>Hallsjön</t>
  </si>
  <si>
    <t>Spinnfiske/Lottospinnare</t>
  </si>
  <si>
    <t xml:space="preserve"> KLUBBREK.- 13</t>
  </si>
  <si>
    <t>42cm</t>
  </si>
  <si>
    <t>140517</t>
  </si>
  <si>
    <t>Gullmarn</t>
  </si>
  <si>
    <t>Kustmete/räka</t>
  </si>
  <si>
    <t>140511</t>
  </si>
  <si>
    <t>B.mete/maskar</t>
  </si>
  <si>
    <t>140518</t>
  </si>
  <si>
    <t>Byfjorden (Sund)</t>
  </si>
  <si>
    <t>spinnfiske/v,Herring</t>
  </si>
  <si>
    <t>55cm</t>
  </si>
  <si>
    <t>140520</t>
  </si>
  <si>
    <t>Öxneredsjön</t>
  </si>
  <si>
    <t>B.mete/bananBoostad Boilie</t>
  </si>
  <si>
    <t>73cm</t>
  </si>
  <si>
    <t>B.mete/bananBoostad boilie</t>
  </si>
  <si>
    <t>83cm</t>
  </si>
  <si>
    <t>140524</t>
  </si>
  <si>
    <t>Krokån</t>
  </si>
  <si>
    <t>B.mete/mört</t>
  </si>
  <si>
    <t>29cm</t>
  </si>
  <si>
    <t>140502</t>
  </si>
  <si>
    <t>Dyltaån</t>
  </si>
  <si>
    <t>B.mete/röd maggot</t>
  </si>
  <si>
    <t>27cm</t>
  </si>
  <si>
    <t>140504</t>
  </si>
  <si>
    <t>46cm</t>
  </si>
  <si>
    <t>140503</t>
  </si>
  <si>
    <t>Valboån</t>
  </si>
  <si>
    <t>106cm</t>
  </si>
  <si>
    <t>140505</t>
  </si>
  <si>
    <t>flötmete/björkna</t>
  </si>
  <si>
    <t>92cm</t>
  </si>
  <si>
    <t>140510</t>
  </si>
  <si>
    <t>Hästefjorden</t>
  </si>
  <si>
    <t>V-fiske/jigg</t>
  </si>
  <si>
    <t>Dalbosjön</t>
  </si>
  <si>
    <t>Trolling/Tomic</t>
  </si>
  <si>
    <t>KLUBB-REK</t>
  </si>
  <si>
    <t>David Andersson</t>
  </si>
  <si>
    <t>35cm</t>
  </si>
  <si>
    <t>140506</t>
  </si>
  <si>
    <t>Dalbergså</t>
  </si>
  <si>
    <t>39cm</t>
  </si>
  <si>
    <t>140527</t>
  </si>
  <si>
    <t>81cm</t>
  </si>
  <si>
    <t>140530</t>
  </si>
  <si>
    <t>Runnevattnet</t>
  </si>
  <si>
    <t>41cm</t>
  </si>
  <si>
    <t>140603</t>
  </si>
  <si>
    <t>Lars Olausson</t>
  </si>
  <si>
    <t>140601</t>
  </si>
  <si>
    <t>Ellenösjön</t>
  </si>
  <si>
    <t>Mete/mört</t>
  </si>
  <si>
    <t>90cm</t>
  </si>
  <si>
    <t>Trolling Westin jätte</t>
  </si>
  <si>
    <t>Mete/mask</t>
  </si>
  <si>
    <t>32cm</t>
  </si>
  <si>
    <t>26cm</t>
  </si>
  <si>
    <t>140609</t>
  </si>
  <si>
    <t>Göta Älv (inloppet)</t>
  </si>
  <si>
    <t>Mete/maggot</t>
  </si>
  <si>
    <t>Ranneberg</t>
  </si>
  <si>
    <t>Båtmete/sillstrimma</t>
  </si>
  <si>
    <t xml:space="preserve"> Piggvar         600 gr</t>
  </si>
  <si>
    <t xml:space="preserve">  600</t>
  </si>
  <si>
    <t>600</t>
  </si>
  <si>
    <t>36cm</t>
  </si>
  <si>
    <t>45cm</t>
  </si>
  <si>
    <t>140608</t>
  </si>
  <si>
    <t>Mete/majs</t>
  </si>
  <si>
    <t>140614</t>
  </si>
  <si>
    <t>Vhena kvarn</t>
  </si>
  <si>
    <t>30cm</t>
  </si>
  <si>
    <t>140629</t>
  </si>
  <si>
    <t>Molkom sjön</t>
  </si>
  <si>
    <t>6M metspö/mask</t>
  </si>
  <si>
    <t>vertikalfiske/jigg</t>
  </si>
  <si>
    <t>34cm</t>
  </si>
  <si>
    <t>140709</t>
  </si>
  <si>
    <t>Mollsjön</t>
  </si>
  <si>
    <t>Flötmete/mask</t>
  </si>
  <si>
    <t>140704</t>
  </si>
  <si>
    <t>Hvena kvarn</t>
  </si>
  <si>
    <t>140705</t>
  </si>
  <si>
    <t>Kungshamn (kajen)</t>
  </si>
  <si>
    <t>kustfiske/räka</t>
  </si>
  <si>
    <t>140711</t>
  </si>
  <si>
    <t>Göta Älv (Holmängen)</t>
  </si>
  <si>
    <t>Öxneredssjön</t>
  </si>
  <si>
    <t xml:space="preserve">B.mete/mask </t>
  </si>
  <si>
    <t>140712</t>
  </si>
  <si>
    <t>Båtmete/sillstrimmla</t>
  </si>
  <si>
    <t xml:space="preserve"> Tony Allde´n</t>
  </si>
  <si>
    <t>140720</t>
  </si>
  <si>
    <t>Båtmete/räka</t>
  </si>
  <si>
    <t>Gullmarsvik</t>
  </si>
  <si>
    <t>Båtmete/sill</t>
  </si>
  <si>
    <t>44cm</t>
  </si>
  <si>
    <t>140719</t>
  </si>
  <si>
    <t>40cm</t>
  </si>
  <si>
    <t>140721</t>
  </si>
  <si>
    <t>Sv Måseskär</t>
  </si>
  <si>
    <t>pilkning/häckla</t>
  </si>
  <si>
    <t>Ha.mete/sill</t>
  </si>
  <si>
    <t>37An.</t>
  </si>
  <si>
    <t>pilkning/häckla,sill</t>
  </si>
  <si>
    <t>63cm</t>
  </si>
  <si>
    <t xml:space="preserve">Pilkning/häckla </t>
  </si>
  <si>
    <t>140723</t>
  </si>
  <si>
    <t>B.mete/räka</t>
  </si>
  <si>
    <t>Holmevattnet</t>
  </si>
  <si>
    <t>140728</t>
  </si>
  <si>
    <t>Mete/räka</t>
  </si>
  <si>
    <t>140727</t>
  </si>
  <si>
    <t>140731</t>
  </si>
  <si>
    <t>Öresjö</t>
  </si>
  <si>
    <t>B.mete/majs</t>
  </si>
  <si>
    <t>Vä:Fiskebäckskil</t>
  </si>
  <si>
    <t>Ha.mete/räka</t>
  </si>
  <si>
    <t>Pilkning/häckla</t>
  </si>
  <si>
    <t>24cm</t>
  </si>
  <si>
    <t>140730</t>
  </si>
  <si>
    <t>Håverud</t>
  </si>
  <si>
    <t>flugfiske</t>
  </si>
  <si>
    <t>140804</t>
  </si>
  <si>
    <t>38cm</t>
  </si>
  <si>
    <t>140802</t>
  </si>
  <si>
    <t>Fiskebäckskil</t>
  </si>
  <si>
    <t>Mete/staggsill</t>
  </si>
  <si>
    <t>140806</t>
  </si>
  <si>
    <t>Spinnfiske/jigg</t>
  </si>
  <si>
    <t>Tony Allde´n</t>
  </si>
  <si>
    <t>Rögle Dammar</t>
  </si>
  <si>
    <t>B.mete</t>
  </si>
  <si>
    <t>140519</t>
  </si>
  <si>
    <t xml:space="preserve">B.mete </t>
  </si>
  <si>
    <t>140824</t>
  </si>
  <si>
    <t>Blåsut kajen</t>
  </si>
  <si>
    <t>Mete/maggot,mask</t>
  </si>
  <si>
    <t>140803</t>
  </si>
  <si>
    <t>Rune Nilsson</t>
  </si>
  <si>
    <t>140809</t>
  </si>
  <si>
    <t>Vättern</t>
  </si>
  <si>
    <t>spinnfiske</t>
  </si>
  <si>
    <t>50cm</t>
  </si>
  <si>
    <t>140816</t>
  </si>
  <si>
    <t>Göta Älv Bohus</t>
  </si>
  <si>
    <t xml:space="preserve"> Wilma Persson</t>
  </si>
  <si>
    <t>Wilma Persson</t>
  </si>
  <si>
    <t>140810</t>
  </si>
  <si>
    <t>Vänern (norrmans grund)</t>
  </si>
  <si>
    <t>Dropshot/jigg</t>
  </si>
  <si>
    <t>140823</t>
  </si>
  <si>
    <t>Smögen badbrygga</t>
  </si>
  <si>
    <t>43cm</t>
  </si>
  <si>
    <t>Gullborgasjön</t>
  </si>
  <si>
    <t>Mete/Boilie</t>
  </si>
  <si>
    <t>Mete/död mört</t>
  </si>
  <si>
    <t>140805</t>
  </si>
  <si>
    <t>47cm</t>
  </si>
  <si>
    <t>74cm</t>
  </si>
  <si>
    <t>140815</t>
  </si>
  <si>
    <t>Östersjön</t>
  </si>
  <si>
    <t>140913</t>
  </si>
  <si>
    <t xml:space="preserve">Smögen  </t>
  </si>
  <si>
    <t>140904</t>
  </si>
  <si>
    <t>Göta Älv (Bohus)</t>
  </si>
  <si>
    <t>Spinnfiske/spinnare</t>
  </si>
  <si>
    <t>140906</t>
  </si>
  <si>
    <t>Mollösund</t>
  </si>
  <si>
    <t>kustmete/räka</t>
  </si>
  <si>
    <t>140911</t>
  </si>
  <si>
    <t>Skredsvik</t>
  </si>
  <si>
    <t>37cm</t>
  </si>
  <si>
    <t>140919</t>
  </si>
  <si>
    <t>Sotenäs</t>
  </si>
  <si>
    <t>Hållö</t>
  </si>
  <si>
    <t>140920</t>
  </si>
  <si>
    <t>Ha.mete/stagg</t>
  </si>
  <si>
    <t>Börje Johansson</t>
  </si>
  <si>
    <t>Bosse Gustafsson</t>
  </si>
  <si>
    <t>140923</t>
  </si>
  <si>
    <t>B.mete/vaniljboostad majs</t>
  </si>
  <si>
    <t>140928</t>
  </si>
  <si>
    <t>Öresund</t>
  </si>
  <si>
    <t>pilkning/sillhäckla</t>
  </si>
  <si>
    <t>Ha.mete/borstmask</t>
  </si>
  <si>
    <t>64cm</t>
  </si>
  <si>
    <t>140926</t>
  </si>
  <si>
    <t>Fredriks sjö</t>
  </si>
  <si>
    <t xml:space="preserve">spinnfiske </t>
  </si>
  <si>
    <t>Håkan Hellgren</t>
  </si>
  <si>
    <t>Anette Nilsson</t>
  </si>
  <si>
    <t>Svaberget (smögen)</t>
  </si>
  <si>
    <t>Ha.mete/häckla</t>
  </si>
  <si>
    <t>Frändeforsån</t>
  </si>
  <si>
    <t>B.mete/vanilj majs</t>
  </si>
  <si>
    <t>77cm</t>
  </si>
  <si>
    <t>141020</t>
  </si>
  <si>
    <t>B.mete/majsblandning</t>
  </si>
  <si>
    <t>141010</t>
  </si>
  <si>
    <t>141012</t>
  </si>
  <si>
    <t>62cm</t>
  </si>
  <si>
    <t>Brinkebergs kulle</t>
  </si>
  <si>
    <t>Lucas Olausson</t>
  </si>
  <si>
    <t>67cm</t>
  </si>
  <si>
    <t>141111</t>
  </si>
  <si>
    <t>141114</t>
  </si>
  <si>
    <t>21cm</t>
  </si>
  <si>
    <t>141102</t>
  </si>
  <si>
    <t>Göta Älv</t>
  </si>
  <si>
    <t>76cm</t>
  </si>
  <si>
    <t>141122</t>
  </si>
  <si>
    <t>Trolling/Löja</t>
  </si>
  <si>
    <t xml:space="preserve">        ARTTÄVLING 2014  (2014-12-31)     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</si>
</sst>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0.000"/>
    <numFmt numFmtId="170" formatCode="[$-41D]&quot;den &quot;d\ mmmm\ yyyy"/>
    <numFmt numFmtId="171" formatCode="#,##0.000"/>
    <numFmt numFmtId="172" formatCode="000\ 0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9"/>
      <name val="Tahoma"/>
      <family val="0"/>
    </font>
    <font>
      <b/>
      <sz val="9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16" borderId="1" applyNumberFormat="0" applyAlignment="0" applyProtection="0"/>
    <xf numFmtId="0" fontId="23" fillId="17" borderId="2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center" vertical="justify"/>
    </xf>
    <xf numFmtId="164" fontId="0" fillId="0" borderId="0" xfId="0" applyNumberFormat="1" applyAlignment="1">
      <alignment/>
    </xf>
    <xf numFmtId="0" fontId="7" fillId="18" borderId="13" xfId="0" applyFont="1" applyFill="1" applyBorder="1" applyAlignment="1">
      <alignment horizontal="right" textRotation="90"/>
    </xf>
    <xf numFmtId="0" fontId="4" fillId="18" borderId="13" xfId="0" applyFont="1" applyFill="1" applyBorder="1" applyAlignment="1">
      <alignment textRotation="90"/>
    </xf>
    <xf numFmtId="0" fontId="4" fillId="18" borderId="14" xfId="0" applyFont="1" applyFill="1" applyBorder="1" applyAlignment="1">
      <alignment textRotation="90"/>
    </xf>
    <xf numFmtId="0" fontId="8" fillId="18" borderId="15" xfId="0" applyFont="1" applyFill="1" applyBorder="1" applyAlignment="1">
      <alignment horizontal="left"/>
    </xf>
    <xf numFmtId="0" fontId="6" fillId="18" borderId="16" xfId="0" applyFont="1" applyFill="1" applyBorder="1" applyAlignment="1">
      <alignment horizontal="left"/>
    </xf>
    <xf numFmtId="0" fontId="0" fillId="18" borderId="16" xfId="0" applyFont="1" applyFill="1" applyBorder="1" applyAlignment="1">
      <alignment/>
    </xf>
    <xf numFmtId="0" fontId="0" fillId="18" borderId="17" xfId="0" applyNumberFormat="1" applyFont="1" applyFill="1" applyBorder="1" applyAlignment="1">
      <alignment horizontal="right"/>
    </xf>
    <xf numFmtId="1" fontId="0" fillId="18" borderId="18" xfId="0" applyNumberFormat="1" applyFont="1" applyFill="1" applyBorder="1" applyAlignment="1">
      <alignment horizontal="right"/>
    </xf>
    <xf numFmtId="0" fontId="8" fillId="18" borderId="19" xfId="0" applyNumberFormat="1" applyFont="1" applyFill="1" applyBorder="1" applyAlignment="1">
      <alignment/>
    </xf>
    <xf numFmtId="0" fontId="0" fillId="18" borderId="16" xfId="0" applyNumberFormat="1" applyFont="1" applyFill="1" applyBorder="1" applyAlignment="1">
      <alignment horizontal="right"/>
    </xf>
    <xf numFmtId="0" fontId="8" fillId="18" borderId="12" xfId="0" applyNumberFormat="1" applyFont="1" applyFill="1" applyBorder="1" applyAlignment="1">
      <alignment/>
    </xf>
    <xf numFmtId="2" fontId="8" fillId="18" borderId="12" xfId="0" applyNumberFormat="1" applyFont="1" applyFill="1" applyBorder="1" applyAlignment="1">
      <alignment/>
    </xf>
    <xf numFmtId="0" fontId="10" fillId="18" borderId="12" xfId="0" applyNumberFormat="1" applyFont="1" applyFill="1" applyBorder="1" applyAlignment="1">
      <alignment/>
    </xf>
    <xf numFmtId="2" fontId="0" fillId="18" borderId="17" xfId="0" applyNumberFormat="1" applyFont="1" applyFill="1" applyBorder="1" applyAlignment="1">
      <alignment horizontal="right"/>
    </xf>
    <xf numFmtId="0" fontId="6" fillId="18" borderId="20" xfId="0" applyFont="1" applyFill="1" applyBorder="1" applyAlignment="1">
      <alignment horizontal="left"/>
    </xf>
    <xf numFmtId="0" fontId="6" fillId="18" borderId="13" xfId="0" applyFont="1" applyFill="1" applyBorder="1" applyAlignment="1">
      <alignment horizontal="left"/>
    </xf>
    <xf numFmtId="0" fontId="0" fillId="18" borderId="13" xfId="0" applyFill="1" applyBorder="1" applyAlignment="1">
      <alignment horizontal="center"/>
    </xf>
    <xf numFmtId="0" fontId="9" fillId="18" borderId="21" xfId="0" applyFont="1" applyFill="1" applyBorder="1" applyAlignment="1">
      <alignment horizontal="center"/>
    </xf>
    <xf numFmtId="0" fontId="6" fillId="18" borderId="13" xfId="0" applyNumberFormat="1" applyFont="1" applyFill="1" applyBorder="1" applyAlignment="1">
      <alignment horizontal="right"/>
    </xf>
    <xf numFmtId="0" fontId="6" fillId="18" borderId="22" xfId="0" applyFont="1" applyFill="1" applyBorder="1" applyAlignment="1">
      <alignment horizontal="left"/>
    </xf>
    <xf numFmtId="0" fontId="6" fillId="18" borderId="0" xfId="0" applyFont="1" applyFill="1" applyBorder="1" applyAlignment="1">
      <alignment horizontal="left"/>
    </xf>
    <xf numFmtId="0" fontId="6" fillId="18" borderId="0" xfId="0" applyNumberFormat="1" applyFont="1" applyFill="1" applyBorder="1" applyAlignment="1">
      <alignment horizontal="right"/>
    </xf>
    <xf numFmtId="0" fontId="0" fillId="18" borderId="0" xfId="0" applyFill="1" applyBorder="1" applyAlignment="1">
      <alignment horizontal="center"/>
    </xf>
    <xf numFmtId="0" fontId="0" fillId="18" borderId="0" xfId="0" applyFont="1" applyFill="1" applyBorder="1" applyAlignment="1">
      <alignment horizontal="right"/>
    </xf>
    <xf numFmtId="0" fontId="6" fillId="18" borderId="0" xfId="0" applyFont="1" applyFill="1" applyBorder="1" applyAlignment="1">
      <alignment horizontal="right"/>
    </xf>
    <xf numFmtId="0" fontId="0" fillId="18" borderId="23" xfId="0" applyFill="1" applyBorder="1" applyAlignment="1">
      <alignment horizontal="center" vertical="justify"/>
    </xf>
    <xf numFmtId="164" fontId="8" fillId="18" borderId="23" xfId="0" applyNumberFormat="1" applyFont="1" applyFill="1" applyBorder="1" applyAlignment="1">
      <alignment horizontal="center" vertical="justify"/>
    </xf>
    <xf numFmtId="1" fontId="8" fillId="18" borderId="23" xfId="0" applyNumberFormat="1" applyFont="1" applyFill="1" applyBorder="1" applyAlignment="1">
      <alignment horizontal="center" vertical="justify"/>
    </xf>
    <xf numFmtId="164" fontId="8" fillId="5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8" fillId="0" borderId="12" xfId="0" applyNumberFormat="1" applyFont="1" applyFill="1" applyBorder="1" applyAlignment="1">
      <alignment/>
    </xf>
    <xf numFmtId="0" fontId="8" fillId="18" borderId="24" xfId="0" applyFont="1" applyFill="1" applyBorder="1" applyAlignment="1">
      <alignment/>
    </xf>
    <xf numFmtId="2" fontId="8" fillId="18" borderId="24" xfId="0" applyNumberFormat="1" applyFont="1" applyFill="1" applyBorder="1" applyAlignment="1">
      <alignment/>
    </xf>
    <xf numFmtId="0" fontId="8" fillId="18" borderId="25" xfId="0" applyFont="1" applyFill="1" applyBorder="1" applyAlignment="1">
      <alignment/>
    </xf>
    <xf numFmtId="1" fontId="8" fillId="18" borderId="25" xfId="0" applyNumberFormat="1" applyFont="1" applyFill="1" applyBorder="1" applyAlignment="1">
      <alignment/>
    </xf>
    <xf numFmtId="0" fontId="9" fillId="18" borderId="20" xfId="0" applyFont="1" applyFill="1" applyBorder="1" applyAlignment="1">
      <alignment horizontal="center"/>
    </xf>
    <xf numFmtId="0" fontId="4" fillId="18" borderId="26" xfId="0" applyFont="1" applyFill="1" applyBorder="1" applyAlignment="1">
      <alignment textRotation="90"/>
    </xf>
    <xf numFmtId="0" fontId="8" fillId="18" borderId="27" xfId="0" applyNumberFormat="1" applyFont="1" applyFill="1" applyBorder="1" applyAlignment="1">
      <alignment horizontal="right"/>
    </xf>
    <xf numFmtId="2" fontId="8" fillId="18" borderId="27" xfId="0" applyNumberFormat="1" applyFont="1" applyFill="1" applyBorder="1" applyAlignment="1">
      <alignment horizontal="right"/>
    </xf>
    <xf numFmtId="0" fontId="9" fillId="18" borderId="26" xfId="0" applyFont="1" applyFill="1" applyBorder="1" applyAlignment="1">
      <alignment horizontal="center"/>
    </xf>
    <xf numFmtId="0" fontId="9" fillId="18" borderId="26" xfId="0" applyFont="1" applyFill="1" applyBorder="1" applyAlignment="1">
      <alignment horizontal="right"/>
    </xf>
    <xf numFmtId="0" fontId="8" fillId="18" borderId="28" xfId="0" applyFont="1" applyFill="1" applyBorder="1" applyAlignment="1">
      <alignment/>
    </xf>
    <xf numFmtId="0" fontId="0" fillId="18" borderId="29" xfId="0" applyFill="1" applyBorder="1" applyAlignment="1">
      <alignment horizontal="center"/>
    </xf>
    <xf numFmtId="0" fontId="0" fillId="18" borderId="30" xfId="0" applyFill="1" applyBorder="1" applyAlignment="1">
      <alignment horizontal="center" vertical="justify"/>
    </xf>
    <xf numFmtId="0" fontId="0" fillId="0" borderId="14" xfId="0" applyBorder="1" applyAlignment="1">
      <alignment/>
    </xf>
    <xf numFmtId="0" fontId="9" fillId="0" borderId="13" xfId="0" applyFont="1" applyFill="1" applyBorder="1" applyAlignment="1">
      <alignment horizontal="center" textRotation="90"/>
    </xf>
    <xf numFmtId="164" fontId="9" fillId="0" borderId="13" xfId="0" applyNumberFormat="1" applyFont="1" applyFill="1" applyBorder="1" applyAlignment="1">
      <alignment horizontal="center" textRotation="90"/>
    </xf>
    <xf numFmtId="0" fontId="0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3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3" fontId="8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 textRotation="90"/>
    </xf>
    <xf numFmtId="0" fontId="15" fillId="0" borderId="29" xfId="0" applyFont="1" applyFill="1" applyBorder="1" applyAlignment="1">
      <alignment horizontal="center" vertical="justify" textRotation="90"/>
    </xf>
    <xf numFmtId="0" fontId="15" fillId="0" borderId="29" xfId="0" applyFont="1" applyFill="1" applyBorder="1" applyAlignment="1">
      <alignment horizontal="center" textRotation="90"/>
    </xf>
    <xf numFmtId="0" fontId="0" fillId="0" borderId="29" xfId="0" applyFill="1" applyBorder="1" applyAlignment="1">
      <alignment horizontal="center"/>
    </xf>
    <xf numFmtId="0" fontId="0" fillId="18" borderId="16" xfId="0" applyNumberFormat="1" applyFont="1" applyFill="1" applyBorder="1" applyAlignment="1">
      <alignment horizontal="right"/>
    </xf>
    <xf numFmtId="0" fontId="4" fillId="18" borderId="21" xfId="0" applyFont="1" applyFill="1" applyBorder="1" applyAlignment="1">
      <alignment textRotation="90"/>
    </xf>
    <xf numFmtId="2" fontId="0" fillId="18" borderId="16" xfId="0" applyNumberFormat="1" applyFont="1" applyFill="1" applyBorder="1" applyAlignment="1">
      <alignment horizontal="right"/>
    </xf>
    <xf numFmtId="2" fontId="0" fillId="18" borderId="16" xfId="0" applyNumberFormat="1" applyFont="1" applyFill="1" applyBorder="1" applyAlignment="1">
      <alignment horizontal="right"/>
    </xf>
    <xf numFmtId="0" fontId="8" fillId="19" borderId="13" xfId="0" applyFont="1" applyFill="1" applyBorder="1" applyAlignment="1">
      <alignment/>
    </xf>
    <xf numFmtId="164" fontId="8" fillId="19" borderId="13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justify"/>
    </xf>
    <xf numFmtId="1" fontId="8" fillId="0" borderId="32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justify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 vertical="justify"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justify" textRotation="90"/>
    </xf>
    <xf numFmtId="3" fontId="8" fillId="0" borderId="0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2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18" borderId="18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left" indent="1"/>
    </xf>
    <xf numFmtId="1" fontId="0" fillId="0" borderId="18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center" textRotation="90"/>
    </xf>
    <xf numFmtId="1" fontId="9" fillId="20" borderId="14" xfId="0" applyNumberFormat="1" applyFont="1" applyFill="1" applyBorder="1" applyAlignment="1">
      <alignment/>
    </xf>
    <xf numFmtId="0" fontId="8" fillId="21" borderId="12" xfId="0" applyNumberFormat="1" applyFont="1" applyFill="1" applyBorder="1" applyAlignment="1">
      <alignment/>
    </xf>
    <xf numFmtId="3" fontId="0" fillId="21" borderId="0" xfId="0" applyNumberFormat="1" applyFont="1" applyFill="1" applyBorder="1" applyAlignment="1">
      <alignment horizontal="right"/>
    </xf>
    <xf numFmtId="3" fontId="0" fillId="20" borderId="0" xfId="0" applyNumberFormat="1" applyFont="1" applyFill="1" applyBorder="1" applyAlignment="1">
      <alignment horizontal="right"/>
    </xf>
    <xf numFmtId="0" fontId="1" fillId="21" borderId="0" xfId="0" applyFont="1" applyFill="1" applyBorder="1" applyAlignment="1">
      <alignment horizontal="left"/>
    </xf>
    <xf numFmtId="0" fontId="1" fillId="21" borderId="0" xfId="0" applyFont="1" applyFill="1" applyAlignment="1">
      <alignment/>
    </xf>
    <xf numFmtId="0" fontId="0" fillId="18" borderId="15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/>
    </xf>
    <xf numFmtId="1" fontId="0" fillId="22" borderId="18" xfId="0" applyNumberFormat="1" applyFont="1" applyFill="1" applyBorder="1" applyAlignment="1">
      <alignment horizontal="right"/>
    </xf>
    <xf numFmtId="0" fontId="8" fillId="23" borderId="12" xfId="0" applyNumberFormat="1" applyFont="1" applyFill="1" applyBorder="1" applyAlignment="1">
      <alignment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2" fontId="8" fillId="23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770"/>
  <sheetViews>
    <sheetView tabSelected="1"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7.7109375" style="1" customWidth="1"/>
    <col min="2" max="2" width="2.57421875" style="6" customWidth="1"/>
    <col min="3" max="3" width="5.7109375" style="5" customWidth="1"/>
    <col min="4" max="4" width="7.28125" style="6" customWidth="1"/>
    <col min="5" max="5" width="5.7109375" style="6" customWidth="1"/>
    <col min="6" max="6" width="5.7109375" style="3" hidden="1" customWidth="1"/>
    <col min="7" max="7" width="5.7109375" style="0" customWidth="1"/>
    <col min="8" max="8" width="5.7109375" style="0" hidden="1" customWidth="1"/>
    <col min="9" max="9" width="5.7109375" style="1" customWidth="1"/>
    <col min="10" max="10" width="6.140625" style="0" hidden="1" customWidth="1"/>
    <col min="11" max="11" width="5.7109375" style="1" customWidth="1"/>
    <col min="12" max="12" width="5.8515625" style="0" hidden="1" customWidth="1"/>
    <col min="13" max="13" width="5.7109375" style="0" customWidth="1"/>
    <col min="14" max="14" width="5.8515625" style="0" hidden="1" customWidth="1"/>
    <col min="15" max="15" width="5.7109375" style="0" customWidth="1"/>
    <col min="16" max="16" width="5.57421875" style="0" hidden="1" customWidth="1"/>
    <col min="17" max="17" width="5.7109375" style="0" customWidth="1"/>
    <col min="18" max="18" width="5.8515625" style="0" hidden="1" customWidth="1"/>
    <col min="19" max="19" width="5.7109375" style="0" customWidth="1"/>
    <col min="20" max="20" width="5.57421875" style="0" hidden="1" customWidth="1"/>
    <col min="21" max="21" width="5.7109375" style="0" customWidth="1"/>
    <col min="22" max="22" width="6.140625" style="0" hidden="1" customWidth="1"/>
    <col min="23" max="23" width="5.7109375" style="0" customWidth="1"/>
    <col min="24" max="24" width="6.28125" style="0" hidden="1" customWidth="1"/>
    <col min="25" max="25" width="5.7109375" style="1" customWidth="1"/>
    <col min="26" max="26" width="5.7109375" style="0" hidden="1" customWidth="1"/>
    <col min="27" max="27" width="5.7109375" style="3" customWidth="1"/>
    <col min="28" max="28" width="6.28125" style="10" hidden="1" customWidth="1"/>
    <col min="29" max="29" width="5.7109375" style="9" customWidth="1"/>
    <col min="30" max="30" width="5.8515625" style="0" hidden="1" customWidth="1"/>
    <col min="31" max="31" width="5.7109375" style="0" customWidth="1"/>
    <col min="32" max="32" width="6.140625" style="0" hidden="1" customWidth="1"/>
    <col min="33" max="33" width="5.7109375" style="0" customWidth="1"/>
    <col min="34" max="34" width="5.8515625" style="9" hidden="1" customWidth="1"/>
    <col min="35" max="35" width="5.7109375" style="0" customWidth="1"/>
    <col min="36" max="36" width="5.8515625" style="9" hidden="1" customWidth="1"/>
    <col min="37" max="37" width="5.7109375" style="0" customWidth="1"/>
    <col min="38" max="38" width="5.7109375" style="9" hidden="1" customWidth="1"/>
    <col min="39" max="39" width="5.7109375" style="9" customWidth="1"/>
    <col min="40" max="40" width="5.28125" style="9" hidden="1" customWidth="1"/>
    <col min="41" max="41" width="5.7109375" style="9" customWidth="1"/>
    <col min="42" max="42" width="6.28125" style="9" hidden="1" customWidth="1"/>
    <col min="43" max="43" width="5.7109375" style="9" customWidth="1"/>
    <col min="44" max="44" width="5.7109375" style="9" hidden="1" customWidth="1"/>
    <col min="45" max="45" width="5.7109375" style="9" customWidth="1"/>
    <col min="46" max="46" width="6.140625" style="9" hidden="1" customWidth="1"/>
    <col min="47" max="47" width="5.7109375" style="9" customWidth="1"/>
    <col min="48" max="48" width="5.7109375" style="9" hidden="1" customWidth="1"/>
    <col min="49" max="49" width="5.7109375" style="9" customWidth="1"/>
    <col min="50" max="50" width="6.140625" style="9" hidden="1" customWidth="1"/>
    <col min="51" max="51" width="5.7109375" style="9" customWidth="1"/>
    <col min="52" max="52" width="5.57421875" style="9" hidden="1" customWidth="1"/>
    <col min="53" max="53" width="5.7109375" style="9" customWidth="1"/>
    <col min="54" max="54" width="5.8515625" style="9" hidden="1" customWidth="1"/>
    <col min="55" max="55" width="5.7109375" style="9" customWidth="1"/>
    <col min="56" max="56" width="5.8515625" style="9" hidden="1" customWidth="1"/>
    <col min="57" max="57" width="5.7109375" style="9" customWidth="1"/>
    <col min="58" max="58" width="6.28125" style="9" hidden="1" customWidth="1"/>
    <col min="59" max="59" width="5.7109375" style="9" customWidth="1"/>
    <col min="60" max="60" width="5.7109375" style="9" hidden="1" customWidth="1"/>
    <col min="61" max="61" width="5.7109375" style="9" customWidth="1"/>
    <col min="62" max="62" width="5.8515625" style="9" hidden="1" customWidth="1"/>
    <col min="63" max="63" width="5.7109375" style="9" customWidth="1"/>
    <col min="64" max="64" width="5.8515625" style="9" hidden="1" customWidth="1"/>
    <col min="65" max="65" width="5.7109375" style="9" customWidth="1"/>
    <col min="66" max="66" width="5.7109375" style="9" hidden="1" customWidth="1"/>
    <col min="67" max="67" width="5.7109375" style="9" customWidth="1"/>
    <col min="68" max="68" width="5.7109375" style="9" hidden="1" customWidth="1"/>
    <col min="69" max="69" width="5.7109375" style="9" customWidth="1"/>
    <col min="70" max="119" width="4.57421875" style="0" customWidth="1"/>
  </cols>
  <sheetData>
    <row r="1" spans="1:69" s="8" customFormat="1" ht="35.25" customHeight="1" thickBot="1">
      <c r="A1" s="172" t="s">
        <v>428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3"/>
    </row>
    <row r="2" spans="1:69" s="7" customFormat="1" ht="137.25" customHeight="1" thickBot="1">
      <c r="A2" s="157" t="s">
        <v>0</v>
      </c>
      <c r="B2" s="11"/>
      <c r="C2" s="12" t="s">
        <v>70</v>
      </c>
      <c r="D2" s="99" t="s">
        <v>213</v>
      </c>
      <c r="E2" s="13" t="s">
        <v>48</v>
      </c>
      <c r="F2" s="63"/>
      <c r="G2" s="161" t="s">
        <v>61</v>
      </c>
      <c r="H2" s="72"/>
      <c r="I2" s="94" t="s">
        <v>54</v>
      </c>
      <c r="J2" s="72"/>
      <c r="K2" s="140" t="s">
        <v>142</v>
      </c>
      <c r="L2" s="72"/>
      <c r="M2" s="94" t="s">
        <v>52</v>
      </c>
      <c r="N2" s="72"/>
      <c r="O2" s="94" t="s">
        <v>56</v>
      </c>
      <c r="P2" s="72"/>
      <c r="Q2" s="94" t="s">
        <v>55</v>
      </c>
      <c r="R2" s="72"/>
      <c r="S2" s="94" t="s">
        <v>151</v>
      </c>
      <c r="T2" s="72"/>
      <c r="U2" s="95" t="s">
        <v>62</v>
      </c>
      <c r="V2" s="72"/>
      <c r="W2" s="95" t="s">
        <v>59</v>
      </c>
      <c r="X2" s="72"/>
      <c r="Y2" s="96" t="s">
        <v>53</v>
      </c>
      <c r="Z2" s="72"/>
      <c r="AA2" s="96" t="s">
        <v>63</v>
      </c>
      <c r="AB2" s="73"/>
      <c r="AC2" s="96" t="s">
        <v>135</v>
      </c>
      <c r="AD2" s="72"/>
      <c r="AE2" s="96" t="s">
        <v>306</v>
      </c>
      <c r="AF2" s="72"/>
      <c r="AG2" s="94" t="s">
        <v>65</v>
      </c>
      <c r="AH2" s="74"/>
      <c r="AI2" s="140" t="s">
        <v>66</v>
      </c>
      <c r="AJ2" s="74"/>
      <c r="AK2" s="94" t="s">
        <v>137</v>
      </c>
      <c r="AL2" s="74"/>
      <c r="AM2" s="96" t="s">
        <v>361</v>
      </c>
      <c r="AN2" s="74"/>
      <c r="AO2" s="95" t="s">
        <v>58</v>
      </c>
      <c r="AP2" s="74"/>
      <c r="AQ2" s="95" t="s">
        <v>136</v>
      </c>
      <c r="AR2" s="74"/>
      <c r="AS2" s="96" t="s">
        <v>60</v>
      </c>
      <c r="AT2" s="74"/>
      <c r="AU2" s="96" t="s">
        <v>57</v>
      </c>
      <c r="AV2" s="74"/>
      <c r="AW2" s="96" t="s">
        <v>143</v>
      </c>
      <c r="AX2" s="74"/>
      <c r="AY2" s="95" t="s">
        <v>159</v>
      </c>
      <c r="AZ2" s="74"/>
      <c r="BA2" s="95" t="s">
        <v>144</v>
      </c>
      <c r="BB2" s="97"/>
      <c r="BC2" s="96" t="s">
        <v>145</v>
      </c>
      <c r="BD2" s="97"/>
      <c r="BE2" s="96" t="s">
        <v>138</v>
      </c>
      <c r="BF2" s="97"/>
      <c r="BG2" s="96" t="s">
        <v>67</v>
      </c>
      <c r="BH2" s="69"/>
      <c r="BI2" s="96" t="s">
        <v>68</v>
      </c>
      <c r="BJ2" s="69"/>
      <c r="BK2" s="96" t="s">
        <v>64</v>
      </c>
      <c r="BL2" s="69"/>
      <c r="BM2" s="96" t="s">
        <v>150</v>
      </c>
      <c r="BN2" s="69"/>
      <c r="BO2" s="96" t="s">
        <v>153</v>
      </c>
      <c r="BP2" s="69"/>
      <c r="BQ2" s="70"/>
    </row>
    <row r="3" spans="1:69" s="2" customFormat="1" ht="15" customHeight="1">
      <c r="A3" s="14" t="s">
        <v>1</v>
      </c>
      <c r="B3" s="15" t="s">
        <v>2</v>
      </c>
      <c r="C3" s="16">
        <v>400</v>
      </c>
      <c r="D3" s="17">
        <v>1652</v>
      </c>
      <c r="E3" s="158">
        <f aca="true" t="shared" si="0" ref="E3:E33">MAX(H3,J3,L3,N3,P3,R3,T3,V3,X3,Z3,AB3,AD3,AF3,AH3,AJ3,AL3,AN3,AP3,AR3,AT3,AV3,AX3,AZ3,BB3,BD3,BF3,BH3,BJ3,BL3)</f>
        <v>352.5</v>
      </c>
      <c r="F3" s="64"/>
      <c r="G3" s="117">
        <v>1410</v>
      </c>
      <c r="H3" s="118">
        <f aca="true" t="shared" si="1" ref="H3:H50">SUM(G3/$C3*100)</f>
        <v>352.5</v>
      </c>
      <c r="I3" s="117">
        <v>780</v>
      </c>
      <c r="J3" s="118">
        <f aca="true" t="shared" si="2" ref="J3:J50">SUM(I3/$C3*100)</f>
        <v>195</v>
      </c>
      <c r="K3" s="117">
        <v>480</v>
      </c>
      <c r="L3" s="118">
        <f aca="true" t="shared" si="3" ref="L3:L14">SUM(K3/$C3*100)</f>
        <v>120</v>
      </c>
      <c r="M3" s="117">
        <v>1398</v>
      </c>
      <c r="N3" s="118">
        <f aca="true" t="shared" si="4" ref="N3:N50">SUM(M3/$C3*100)</f>
        <v>349.5</v>
      </c>
      <c r="O3" s="117"/>
      <c r="P3" s="118">
        <f aca="true" t="shared" si="5" ref="P3:P50">SUM(O3/$C3*100)</f>
        <v>0</v>
      </c>
      <c r="Q3" s="117"/>
      <c r="R3" s="118">
        <f aca="true" t="shared" si="6" ref="R3:R50">SUM(Q3/$C3*100)</f>
        <v>0</v>
      </c>
      <c r="S3" s="117">
        <v>680</v>
      </c>
      <c r="T3" s="118">
        <f aca="true" t="shared" si="7" ref="T3:T50">SUM(S3/$C3*100)</f>
        <v>170</v>
      </c>
      <c r="U3" s="117"/>
      <c r="V3" s="118">
        <f aca="true" t="shared" si="8" ref="V3:V50">SUM(U3/$C3*100)</f>
        <v>0</v>
      </c>
      <c r="W3" s="117"/>
      <c r="X3" s="118">
        <f aca="true" t="shared" si="9" ref="X3:X50">SUM(W3/$C3*100)</f>
        <v>0</v>
      </c>
      <c r="Y3" s="117">
        <v>440</v>
      </c>
      <c r="Z3" s="118">
        <f aca="true" t="shared" si="10" ref="Z3:Z50">SUM(Y3/$C3*100)</f>
        <v>110.00000000000001</v>
      </c>
      <c r="AA3" s="117"/>
      <c r="AB3" s="118">
        <f aca="true" t="shared" si="11" ref="AB3:AB50">SUM(AA3/$C3*100)</f>
        <v>0</v>
      </c>
      <c r="AC3" s="117"/>
      <c r="AD3" s="118">
        <f aca="true" t="shared" si="12" ref="AD3:AD50">SUM(AC3/$C3*100)</f>
        <v>0</v>
      </c>
      <c r="AE3" s="117"/>
      <c r="AF3" s="118">
        <f aca="true" t="shared" si="13" ref="AF3:AF50">SUM(AE3/$C3*100)</f>
        <v>0</v>
      </c>
      <c r="AG3" s="117"/>
      <c r="AH3" s="118">
        <f aca="true" t="shared" si="14" ref="AH3:AH50">SUM(AG3/$C3*100)</f>
        <v>0</v>
      </c>
      <c r="AI3" s="117"/>
      <c r="AJ3" s="118">
        <f aca="true" t="shared" si="15" ref="AJ3:AJ50">SUM(AI3/$C3*100)</f>
        <v>0</v>
      </c>
      <c r="AK3" s="117"/>
      <c r="AL3" s="118">
        <f aca="true" t="shared" si="16" ref="AL3:AL50">SUM(AK3/$C3*100)</f>
        <v>0</v>
      </c>
      <c r="AM3" s="117">
        <v>765</v>
      </c>
      <c r="AN3" s="118">
        <f aca="true" t="shared" si="17" ref="AN3:AN50">SUM(AM3/$C3*100)</f>
        <v>191.25</v>
      </c>
      <c r="AO3" s="117"/>
      <c r="AP3" s="118">
        <f aca="true" t="shared" si="18" ref="AP3:AP50">SUM(AO3/$C3*100)</f>
        <v>0</v>
      </c>
      <c r="AQ3" s="117"/>
      <c r="AR3" s="118">
        <f aca="true" t="shared" si="19" ref="AR3:AR50">SUM(AQ3/$C3*100)</f>
        <v>0</v>
      </c>
      <c r="AS3" s="117"/>
      <c r="AT3" s="118">
        <f aca="true" t="shared" si="20" ref="AT3:AT50">SUM(AS3/$C3*100)</f>
        <v>0</v>
      </c>
      <c r="AU3" s="117"/>
      <c r="AV3" s="118">
        <f aca="true" t="shared" si="21" ref="AV3:AV50">SUM(AU3/$C3*100)</f>
        <v>0</v>
      </c>
      <c r="AW3" s="117"/>
      <c r="AX3" s="118">
        <f aca="true" t="shared" si="22" ref="AX3:AX50">SUM(AW3/$C3*100)</f>
        <v>0</v>
      </c>
      <c r="AY3" s="117"/>
      <c r="AZ3" s="118">
        <f aca="true" t="shared" si="23" ref="AZ3:AZ50">SUM(AY3/$C3*100)</f>
        <v>0</v>
      </c>
      <c r="BA3" s="117"/>
      <c r="BB3" s="118">
        <f aca="true" t="shared" si="24" ref="BB3:BB50">SUM(BA3/$C3*100)</f>
        <v>0</v>
      </c>
      <c r="BC3" s="117"/>
      <c r="BD3" s="118">
        <f aca="true" t="shared" si="25" ref="BD3:BD50">SUM(BC3/$C3*100)</f>
        <v>0</v>
      </c>
      <c r="BE3" s="117"/>
      <c r="BF3" s="39">
        <f aca="true" t="shared" si="26" ref="BF3:BF50">SUM(BE3/$C3*100)</f>
        <v>0</v>
      </c>
      <c r="BG3" s="117"/>
      <c r="BH3" s="39">
        <f aca="true" t="shared" si="27" ref="BH3:BH50">SUM(BG3/$C3*100)</f>
        <v>0</v>
      </c>
      <c r="BI3" s="117"/>
      <c r="BJ3" s="39">
        <f aca="true" t="shared" si="28" ref="BJ3:BJ50">SUM(BI3/$C3*100)</f>
        <v>0</v>
      </c>
      <c r="BK3" s="117"/>
      <c r="BL3" s="39">
        <f aca="true" t="shared" si="29" ref="BL3:BP50">SUM(BK3/$C3*100)</f>
        <v>0</v>
      </c>
      <c r="BM3" s="19"/>
      <c r="BN3" s="39">
        <f t="shared" si="29"/>
        <v>0</v>
      </c>
      <c r="BO3" s="19"/>
      <c r="BP3" s="39">
        <f t="shared" si="29"/>
        <v>0</v>
      </c>
      <c r="BQ3" s="68"/>
    </row>
    <row r="4" spans="1:69" s="2" customFormat="1" ht="15" customHeight="1">
      <c r="A4" s="14" t="s">
        <v>3</v>
      </c>
      <c r="B4" s="15" t="s">
        <v>2</v>
      </c>
      <c r="C4" s="20">
        <v>1500</v>
      </c>
      <c r="D4" s="17">
        <v>4525</v>
      </c>
      <c r="E4" s="18">
        <f t="shared" si="0"/>
        <v>304.6666666666667</v>
      </c>
      <c r="F4" s="64"/>
      <c r="G4" s="57"/>
      <c r="H4" s="118">
        <f t="shared" si="1"/>
        <v>0</v>
      </c>
      <c r="I4" s="57"/>
      <c r="J4" s="118">
        <f t="shared" si="2"/>
        <v>0</v>
      </c>
      <c r="K4" s="57">
        <v>1710</v>
      </c>
      <c r="L4" s="118">
        <f t="shared" si="3"/>
        <v>113.99999999999999</v>
      </c>
      <c r="M4" s="57"/>
      <c r="N4" s="118">
        <f t="shared" si="4"/>
        <v>0</v>
      </c>
      <c r="O4" s="57"/>
      <c r="P4" s="118">
        <f t="shared" si="5"/>
        <v>0</v>
      </c>
      <c r="Q4" s="57"/>
      <c r="R4" s="118">
        <f t="shared" si="6"/>
        <v>0</v>
      </c>
      <c r="S4" s="163">
        <v>4570</v>
      </c>
      <c r="T4" s="118">
        <f t="shared" si="7"/>
        <v>304.6666666666667</v>
      </c>
      <c r="U4" s="57"/>
      <c r="V4" s="118">
        <f t="shared" si="8"/>
        <v>0</v>
      </c>
      <c r="W4" s="57"/>
      <c r="X4" s="118">
        <f t="shared" si="9"/>
        <v>0</v>
      </c>
      <c r="Y4" s="57"/>
      <c r="Z4" s="118">
        <f t="shared" si="10"/>
        <v>0</v>
      </c>
      <c r="AA4" s="57"/>
      <c r="AB4" s="118">
        <f t="shared" si="11"/>
        <v>0</v>
      </c>
      <c r="AC4" s="57"/>
      <c r="AD4" s="118">
        <f t="shared" si="12"/>
        <v>0</v>
      </c>
      <c r="AE4" s="57"/>
      <c r="AF4" s="118">
        <f t="shared" si="13"/>
        <v>0</v>
      </c>
      <c r="AG4" s="57"/>
      <c r="AH4" s="118">
        <f t="shared" si="14"/>
        <v>0</v>
      </c>
      <c r="AI4" s="57"/>
      <c r="AJ4" s="118">
        <f t="shared" si="15"/>
        <v>0</v>
      </c>
      <c r="AK4" s="57"/>
      <c r="AL4" s="118">
        <f t="shared" si="16"/>
        <v>0</v>
      </c>
      <c r="AM4" s="21"/>
      <c r="AN4" s="118">
        <f t="shared" si="17"/>
        <v>0</v>
      </c>
      <c r="AO4" s="57"/>
      <c r="AP4" s="118">
        <f t="shared" si="18"/>
        <v>0</v>
      </c>
      <c r="AQ4" s="57"/>
      <c r="AR4" s="118">
        <f t="shared" si="19"/>
        <v>0</v>
      </c>
      <c r="AS4" s="57"/>
      <c r="AT4" s="118">
        <f t="shared" si="20"/>
        <v>0</v>
      </c>
      <c r="AU4" s="57"/>
      <c r="AV4" s="118">
        <f t="shared" si="21"/>
        <v>0</v>
      </c>
      <c r="AW4" s="57"/>
      <c r="AX4" s="118">
        <f t="shared" si="22"/>
        <v>0</v>
      </c>
      <c r="AY4" s="21"/>
      <c r="AZ4" s="118">
        <f t="shared" si="23"/>
        <v>0</v>
      </c>
      <c r="BA4" s="21"/>
      <c r="BB4" s="118">
        <f t="shared" si="24"/>
        <v>0</v>
      </c>
      <c r="BC4" s="57"/>
      <c r="BD4" s="118">
        <f t="shared" si="25"/>
        <v>0</v>
      </c>
      <c r="BE4" s="117"/>
      <c r="BF4" s="39">
        <f t="shared" si="26"/>
        <v>0</v>
      </c>
      <c r="BG4" s="57"/>
      <c r="BH4" s="39">
        <f t="shared" si="27"/>
        <v>0</v>
      </c>
      <c r="BI4" s="57"/>
      <c r="BJ4" s="39">
        <f t="shared" si="28"/>
        <v>0</v>
      </c>
      <c r="BK4" s="57"/>
      <c r="BL4" s="39">
        <f t="shared" si="29"/>
        <v>0</v>
      </c>
      <c r="BM4" s="21"/>
      <c r="BN4" s="39">
        <f t="shared" si="29"/>
        <v>0</v>
      </c>
      <c r="BO4" s="21"/>
      <c r="BP4" s="39">
        <f t="shared" si="29"/>
        <v>0</v>
      </c>
      <c r="BQ4" s="58"/>
    </row>
    <row r="5" spans="1:69" s="2" customFormat="1" ht="15" customHeight="1">
      <c r="A5" s="14" t="s">
        <v>4</v>
      </c>
      <c r="B5" s="15" t="s">
        <v>2</v>
      </c>
      <c r="C5" s="20">
        <v>450</v>
      </c>
      <c r="D5" s="17">
        <v>1805</v>
      </c>
      <c r="E5" s="18">
        <f t="shared" si="0"/>
        <v>344.44444444444446</v>
      </c>
      <c r="F5" s="64"/>
      <c r="G5" s="57">
        <v>865</v>
      </c>
      <c r="H5" s="118">
        <f t="shared" si="1"/>
        <v>192.22222222222223</v>
      </c>
      <c r="I5" s="57">
        <v>740</v>
      </c>
      <c r="J5" s="118">
        <f t="shared" si="2"/>
        <v>164.44444444444443</v>
      </c>
      <c r="K5" s="57">
        <v>750</v>
      </c>
      <c r="L5" s="118">
        <f t="shared" si="3"/>
        <v>166.66666666666669</v>
      </c>
      <c r="M5" s="57">
        <v>1550</v>
      </c>
      <c r="N5" s="118">
        <f t="shared" si="4"/>
        <v>344.44444444444446</v>
      </c>
      <c r="O5" s="57">
        <v>780</v>
      </c>
      <c r="P5" s="118">
        <f t="shared" si="5"/>
        <v>173.33333333333334</v>
      </c>
      <c r="Q5" s="57">
        <v>710</v>
      </c>
      <c r="R5" s="118">
        <f t="shared" si="6"/>
        <v>157.77777777777777</v>
      </c>
      <c r="S5" s="57">
        <v>700</v>
      </c>
      <c r="T5" s="118">
        <f t="shared" si="7"/>
        <v>155.55555555555557</v>
      </c>
      <c r="U5" s="57">
        <v>630</v>
      </c>
      <c r="V5" s="118">
        <f t="shared" si="8"/>
        <v>140</v>
      </c>
      <c r="W5" s="57">
        <v>500</v>
      </c>
      <c r="X5" s="118">
        <f t="shared" si="9"/>
        <v>111.11111111111111</v>
      </c>
      <c r="Y5" s="57">
        <v>1020</v>
      </c>
      <c r="Z5" s="118">
        <f t="shared" si="10"/>
        <v>226.66666666666666</v>
      </c>
      <c r="AA5" s="57"/>
      <c r="AB5" s="118">
        <f t="shared" si="11"/>
        <v>0</v>
      </c>
      <c r="AC5" s="57"/>
      <c r="AD5" s="118">
        <f t="shared" si="12"/>
        <v>0</v>
      </c>
      <c r="AE5" s="57"/>
      <c r="AF5" s="118">
        <f t="shared" si="13"/>
        <v>0</v>
      </c>
      <c r="AG5" s="57"/>
      <c r="AH5" s="118">
        <f t="shared" si="14"/>
        <v>0</v>
      </c>
      <c r="AI5" s="57"/>
      <c r="AJ5" s="118">
        <f t="shared" si="15"/>
        <v>0</v>
      </c>
      <c r="AK5" s="57"/>
      <c r="AL5" s="118">
        <f t="shared" si="16"/>
        <v>0</v>
      </c>
      <c r="AM5" s="21"/>
      <c r="AN5" s="118">
        <f t="shared" si="17"/>
        <v>0</v>
      </c>
      <c r="AO5" s="57"/>
      <c r="AP5" s="118">
        <f t="shared" si="18"/>
        <v>0</v>
      </c>
      <c r="AQ5" s="57"/>
      <c r="AR5" s="118">
        <f t="shared" si="19"/>
        <v>0</v>
      </c>
      <c r="AS5" s="57"/>
      <c r="AT5" s="118">
        <f t="shared" si="20"/>
        <v>0</v>
      </c>
      <c r="AU5" s="57"/>
      <c r="AV5" s="118">
        <f t="shared" si="21"/>
        <v>0</v>
      </c>
      <c r="AW5" s="57"/>
      <c r="AX5" s="118">
        <f t="shared" si="22"/>
        <v>0</v>
      </c>
      <c r="AY5" s="21"/>
      <c r="AZ5" s="118">
        <f t="shared" si="23"/>
        <v>0</v>
      </c>
      <c r="BA5" s="57"/>
      <c r="BB5" s="118">
        <f t="shared" si="24"/>
        <v>0</v>
      </c>
      <c r="BC5" s="57"/>
      <c r="BD5" s="118">
        <f t="shared" si="25"/>
        <v>0</v>
      </c>
      <c r="BE5" s="57"/>
      <c r="BF5" s="39">
        <f t="shared" si="26"/>
        <v>0</v>
      </c>
      <c r="BG5" s="57"/>
      <c r="BH5" s="39">
        <f t="shared" si="27"/>
        <v>0</v>
      </c>
      <c r="BI5" s="57"/>
      <c r="BJ5" s="39">
        <f t="shared" si="28"/>
        <v>0</v>
      </c>
      <c r="BK5" s="57"/>
      <c r="BL5" s="39">
        <f t="shared" si="29"/>
        <v>0</v>
      </c>
      <c r="BM5" s="21"/>
      <c r="BN5" s="39">
        <f t="shared" si="29"/>
        <v>0</v>
      </c>
      <c r="BO5" s="21"/>
      <c r="BP5" s="39">
        <f t="shared" si="29"/>
        <v>0</v>
      </c>
      <c r="BQ5" s="58"/>
    </row>
    <row r="6" spans="1:69" s="2" customFormat="1" ht="15" customHeight="1">
      <c r="A6" s="14" t="s">
        <v>148</v>
      </c>
      <c r="B6" s="15" t="s">
        <v>2</v>
      </c>
      <c r="C6" s="20">
        <v>240</v>
      </c>
      <c r="D6" s="17">
        <v>816</v>
      </c>
      <c r="E6" s="150">
        <f t="shared" si="0"/>
        <v>195.83333333333331</v>
      </c>
      <c r="F6" s="64"/>
      <c r="G6" s="57">
        <v>405</v>
      </c>
      <c r="H6" s="118">
        <f t="shared" si="1"/>
        <v>168.75</v>
      </c>
      <c r="I6" s="57">
        <v>270</v>
      </c>
      <c r="J6" s="118">
        <f>SUM(I6/$C6*100)</f>
        <v>112.5</v>
      </c>
      <c r="K6" s="57">
        <v>360</v>
      </c>
      <c r="L6" s="118">
        <f>SUM(K6/$C6*100)</f>
        <v>150</v>
      </c>
      <c r="M6" s="57">
        <v>411</v>
      </c>
      <c r="N6" s="118">
        <f>SUM(M6/$C6*100)</f>
        <v>171.25</v>
      </c>
      <c r="O6" s="57"/>
      <c r="P6" s="118">
        <f>SUM(O6/$C6*100)</f>
        <v>0</v>
      </c>
      <c r="Q6" s="57">
        <v>280</v>
      </c>
      <c r="R6" s="118">
        <f>SUM(Q6/$C6*100)</f>
        <v>116.66666666666667</v>
      </c>
      <c r="S6" s="57"/>
      <c r="T6" s="118">
        <f>SUM(S6/$C6*100)</f>
        <v>0</v>
      </c>
      <c r="U6" s="57"/>
      <c r="V6" s="118">
        <f>SUM(U6/$C6*100)</f>
        <v>0</v>
      </c>
      <c r="W6" s="57"/>
      <c r="X6" s="118">
        <f>SUM(W6/$C6*100)</f>
        <v>0</v>
      </c>
      <c r="Y6" s="57"/>
      <c r="Z6" s="118">
        <f>SUM(Y6/$C6*100)</f>
        <v>0</v>
      </c>
      <c r="AA6" s="57"/>
      <c r="AB6" s="118">
        <f>SUM(AA6/$C6*100)</f>
        <v>0</v>
      </c>
      <c r="AC6" s="57"/>
      <c r="AD6" s="118">
        <f>SUM(AC6/$C6*100)</f>
        <v>0</v>
      </c>
      <c r="AE6" s="57"/>
      <c r="AF6" s="118">
        <f>SUM(AE6/$C6*100)</f>
        <v>0</v>
      </c>
      <c r="AG6" s="57">
        <v>470</v>
      </c>
      <c r="AH6" s="118">
        <f>SUM(AG6/$C6*100)</f>
        <v>195.83333333333331</v>
      </c>
      <c r="AI6" s="57"/>
      <c r="AJ6" s="118">
        <f>SUM(AI6/$C6*100)</f>
        <v>0</v>
      </c>
      <c r="AK6" s="57"/>
      <c r="AL6" s="118">
        <f>SUM(AK6/$C6*100)</f>
        <v>0</v>
      </c>
      <c r="AM6" s="21"/>
      <c r="AN6" s="118">
        <f>SUM(AM6/$C6*100)</f>
        <v>0</v>
      </c>
      <c r="AO6" s="57"/>
      <c r="AP6" s="118">
        <f>SUM(AO6/$C6*100)</f>
        <v>0</v>
      </c>
      <c r="AQ6" s="57"/>
      <c r="AR6" s="118">
        <f>SUM(AQ6/$C6*100)</f>
        <v>0</v>
      </c>
      <c r="AS6" s="57"/>
      <c r="AT6" s="118">
        <f>SUM(AS6/$C6*100)</f>
        <v>0</v>
      </c>
      <c r="AU6" s="57"/>
      <c r="AV6" s="118">
        <f>SUM(AU6/$C6*100)</f>
        <v>0</v>
      </c>
      <c r="AW6" s="57"/>
      <c r="AX6" s="118">
        <f>SUM(AW6/$C6*100)</f>
        <v>0</v>
      </c>
      <c r="AY6" s="21"/>
      <c r="AZ6" s="118">
        <f>SUM(AY6/$C6*100)</f>
        <v>0</v>
      </c>
      <c r="BA6" s="21"/>
      <c r="BB6" s="118">
        <f>SUM(BA6/$C6*100)</f>
        <v>0</v>
      </c>
      <c r="BC6" s="57"/>
      <c r="BD6" s="118">
        <f>SUM(BC6/$C6*100)</f>
        <v>0</v>
      </c>
      <c r="BE6" s="57"/>
      <c r="BF6" s="118">
        <f>SUM(BE6/$C6*100)</f>
        <v>0</v>
      </c>
      <c r="BG6" s="57"/>
      <c r="BH6" s="118">
        <f>SUM(BG6/$C6*100)</f>
        <v>0</v>
      </c>
      <c r="BI6" s="57"/>
      <c r="BJ6" s="118">
        <f>SUM(BI6/$C6*100)</f>
        <v>0</v>
      </c>
      <c r="BK6" s="57"/>
      <c r="BL6" s="118">
        <f>SUM(BK6/$C6*100)</f>
        <v>0</v>
      </c>
      <c r="BM6" s="21"/>
      <c r="BN6" s="118">
        <f>SUM(BM6/$C6*100)</f>
        <v>0</v>
      </c>
      <c r="BO6" s="21"/>
      <c r="BP6" s="118">
        <f>SUM(BO6/$C6*100)</f>
        <v>0</v>
      </c>
      <c r="BQ6" s="58"/>
    </row>
    <row r="7" spans="1:69" s="2" customFormat="1" ht="15" customHeight="1">
      <c r="A7" s="75" t="s">
        <v>5</v>
      </c>
      <c r="B7" s="76" t="s">
        <v>2</v>
      </c>
      <c r="C7" s="77">
        <v>1200</v>
      </c>
      <c r="D7" s="78">
        <v>6675</v>
      </c>
      <c r="E7" s="18">
        <f t="shared" si="0"/>
        <v>0</v>
      </c>
      <c r="F7" s="79"/>
      <c r="G7" s="57"/>
      <c r="H7" s="118">
        <f t="shared" si="1"/>
        <v>0</v>
      </c>
      <c r="I7" s="57"/>
      <c r="J7" s="118">
        <f t="shared" si="2"/>
        <v>0</v>
      </c>
      <c r="K7" s="57"/>
      <c r="L7" s="118">
        <f t="shared" si="3"/>
        <v>0</v>
      </c>
      <c r="M7" s="57"/>
      <c r="N7" s="118">
        <f t="shared" si="4"/>
        <v>0</v>
      </c>
      <c r="O7" s="57"/>
      <c r="P7" s="118">
        <f t="shared" si="5"/>
        <v>0</v>
      </c>
      <c r="Q7" s="57"/>
      <c r="R7" s="118">
        <f t="shared" si="6"/>
        <v>0</v>
      </c>
      <c r="S7" s="57"/>
      <c r="T7" s="118">
        <f t="shared" si="7"/>
        <v>0</v>
      </c>
      <c r="U7" s="57"/>
      <c r="V7" s="118">
        <f t="shared" si="8"/>
        <v>0</v>
      </c>
      <c r="W7" s="57"/>
      <c r="X7" s="118">
        <f t="shared" si="9"/>
        <v>0</v>
      </c>
      <c r="Y7" s="57"/>
      <c r="Z7" s="118">
        <f t="shared" si="10"/>
        <v>0</v>
      </c>
      <c r="AA7" s="57"/>
      <c r="AB7" s="118">
        <f t="shared" si="11"/>
        <v>0</v>
      </c>
      <c r="AC7" s="57"/>
      <c r="AD7" s="118">
        <f t="shared" si="12"/>
        <v>0</v>
      </c>
      <c r="AE7" s="57"/>
      <c r="AF7" s="118">
        <f t="shared" si="13"/>
        <v>0</v>
      </c>
      <c r="AG7" s="57"/>
      <c r="AH7" s="118">
        <f t="shared" si="14"/>
        <v>0</v>
      </c>
      <c r="AI7" s="57"/>
      <c r="AJ7" s="118">
        <f t="shared" si="15"/>
        <v>0</v>
      </c>
      <c r="AK7" s="57"/>
      <c r="AL7" s="118">
        <f t="shared" si="16"/>
        <v>0</v>
      </c>
      <c r="AM7" s="21"/>
      <c r="AN7" s="118">
        <f t="shared" si="17"/>
        <v>0</v>
      </c>
      <c r="AO7" s="57"/>
      <c r="AP7" s="118">
        <f t="shared" si="18"/>
        <v>0</v>
      </c>
      <c r="AQ7" s="57"/>
      <c r="AR7" s="118">
        <f t="shared" si="19"/>
        <v>0</v>
      </c>
      <c r="AS7" s="57"/>
      <c r="AT7" s="118">
        <f t="shared" si="20"/>
        <v>0</v>
      </c>
      <c r="AU7" s="57"/>
      <c r="AV7" s="118">
        <f t="shared" si="21"/>
        <v>0</v>
      </c>
      <c r="AW7" s="57"/>
      <c r="AX7" s="118">
        <f t="shared" si="22"/>
        <v>0</v>
      </c>
      <c r="AY7" s="21"/>
      <c r="AZ7" s="118">
        <f t="shared" si="23"/>
        <v>0</v>
      </c>
      <c r="BA7" s="21"/>
      <c r="BB7" s="118">
        <f t="shared" si="24"/>
        <v>0</v>
      </c>
      <c r="BC7" s="57"/>
      <c r="BD7" s="118">
        <f t="shared" si="25"/>
        <v>0</v>
      </c>
      <c r="BE7" s="57"/>
      <c r="BF7" s="39">
        <f t="shared" si="26"/>
        <v>0</v>
      </c>
      <c r="BG7" s="57"/>
      <c r="BH7" s="39">
        <f t="shared" si="27"/>
        <v>0</v>
      </c>
      <c r="BI7" s="57"/>
      <c r="BJ7" s="39">
        <f t="shared" si="28"/>
        <v>0</v>
      </c>
      <c r="BK7" s="57"/>
      <c r="BL7" s="39">
        <f t="shared" si="29"/>
        <v>0</v>
      </c>
      <c r="BM7" s="21"/>
      <c r="BN7" s="39">
        <f t="shared" si="29"/>
        <v>0</v>
      </c>
      <c r="BO7" s="21"/>
      <c r="BP7" s="39">
        <f t="shared" si="29"/>
        <v>0</v>
      </c>
      <c r="BQ7" s="58"/>
    </row>
    <row r="8" spans="1:69" s="2" customFormat="1" ht="15" customHeight="1">
      <c r="A8" s="14" t="s">
        <v>6</v>
      </c>
      <c r="B8" s="15" t="s">
        <v>2</v>
      </c>
      <c r="C8" s="20">
        <v>165</v>
      </c>
      <c r="D8" s="17">
        <v>628</v>
      </c>
      <c r="E8" s="144">
        <f t="shared" si="0"/>
        <v>287.8787878787879</v>
      </c>
      <c r="F8" s="64"/>
      <c r="G8" s="57">
        <v>395</v>
      </c>
      <c r="H8" s="118">
        <f t="shared" si="1"/>
        <v>239.3939393939394</v>
      </c>
      <c r="I8" s="57">
        <v>230</v>
      </c>
      <c r="J8" s="118">
        <f t="shared" si="2"/>
        <v>139.3939393939394</v>
      </c>
      <c r="K8" s="57">
        <v>180</v>
      </c>
      <c r="L8" s="118">
        <f t="shared" si="3"/>
        <v>109.09090909090908</v>
      </c>
      <c r="M8" s="57">
        <v>475</v>
      </c>
      <c r="N8" s="118">
        <f t="shared" si="4"/>
        <v>287.8787878787879</v>
      </c>
      <c r="O8" s="57">
        <v>240</v>
      </c>
      <c r="P8" s="118">
        <f t="shared" si="5"/>
        <v>145.45454545454547</v>
      </c>
      <c r="Q8" s="57">
        <v>320</v>
      </c>
      <c r="R8" s="118">
        <f t="shared" si="6"/>
        <v>193.93939393939394</v>
      </c>
      <c r="S8" s="57">
        <v>290</v>
      </c>
      <c r="T8" s="118">
        <f t="shared" si="7"/>
        <v>175.75757575757575</v>
      </c>
      <c r="U8" s="57"/>
      <c r="V8" s="118">
        <f t="shared" si="8"/>
        <v>0</v>
      </c>
      <c r="W8" s="57"/>
      <c r="X8" s="118">
        <f t="shared" si="9"/>
        <v>0</v>
      </c>
      <c r="Y8" s="57"/>
      <c r="Z8" s="118">
        <f t="shared" si="10"/>
        <v>0</v>
      </c>
      <c r="AA8" s="57"/>
      <c r="AB8" s="118">
        <f t="shared" si="11"/>
        <v>0</v>
      </c>
      <c r="AC8" s="57"/>
      <c r="AD8" s="118">
        <f t="shared" si="12"/>
        <v>0</v>
      </c>
      <c r="AE8" s="57"/>
      <c r="AF8" s="118">
        <f t="shared" si="13"/>
        <v>0</v>
      </c>
      <c r="AG8" s="57"/>
      <c r="AH8" s="118">
        <f t="shared" si="14"/>
        <v>0</v>
      </c>
      <c r="AI8" s="57"/>
      <c r="AJ8" s="118">
        <f t="shared" si="15"/>
        <v>0</v>
      </c>
      <c r="AK8" s="57"/>
      <c r="AL8" s="118">
        <f t="shared" si="16"/>
        <v>0</v>
      </c>
      <c r="AM8" s="21"/>
      <c r="AN8" s="118">
        <f t="shared" si="17"/>
        <v>0</v>
      </c>
      <c r="AO8" s="57"/>
      <c r="AP8" s="118">
        <f t="shared" si="18"/>
        <v>0</v>
      </c>
      <c r="AQ8" s="57"/>
      <c r="AR8" s="118">
        <f t="shared" si="19"/>
        <v>0</v>
      </c>
      <c r="AS8" s="57"/>
      <c r="AT8" s="118">
        <f t="shared" si="20"/>
        <v>0</v>
      </c>
      <c r="AU8" s="57"/>
      <c r="AV8" s="118">
        <f t="shared" si="21"/>
        <v>0</v>
      </c>
      <c r="AW8" s="57"/>
      <c r="AX8" s="118">
        <f t="shared" si="22"/>
        <v>0</v>
      </c>
      <c r="AY8" s="21"/>
      <c r="AZ8" s="118">
        <f t="shared" si="23"/>
        <v>0</v>
      </c>
      <c r="BA8" s="57"/>
      <c r="BB8" s="118">
        <f t="shared" si="24"/>
        <v>0</v>
      </c>
      <c r="BC8" s="57"/>
      <c r="BD8" s="118">
        <f t="shared" si="25"/>
        <v>0</v>
      </c>
      <c r="BE8" s="57"/>
      <c r="BF8" s="39">
        <f t="shared" si="26"/>
        <v>0</v>
      </c>
      <c r="BG8" s="57"/>
      <c r="BH8" s="39">
        <f t="shared" si="27"/>
        <v>0</v>
      </c>
      <c r="BI8" s="57"/>
      <c r="BJ8" s="39">
        <f t="shared" si="28"/>
        <v>0</v>
      </c>
      <c r="BK8" s="57"/>
      <c r="BL8" s="39">
        <f t="shared" si="29"/>
        <v>0</v>
      </c>
      <c r="BM8" s="21"/>
      <c r="BN8" s="39">
        <f t="shared" si="29"/>
        <v>0</v>
      </c>
      <c r="BO8" s="21"/>
      <c r="BP8" s="39">
        <f t="shared" si="29"/>
        <v>0</v>
      </c>
      <c r="BQ8" s="58"/>
    </row>
    <row r="9" spans="1:69" s="2" customFormat="1" ht="15" customHeight="1">
      <c r="A9" s="14" t="s">
        <v>7</v>
      </c>
      <c r="B9" s="15" t="s">
        <v>2</v>
      </c>
      <c r="C9" s="20">
        <v>1320</v>
      </c>
      <c r="D9" s="17">
        <v>4120</v>
      </c>
      <c r="E9" s="170">
        <f t="shared" si="0"/>
        <v>563.6363636363636</v>
      </c>
      <c r="F9" s="64"/>
      <c r="G9" s="57">
        <v>2235</v>
      </c>
      <c r="H9" s="118">
        <f t="shared" si="1"/>
        <v>169.3181818181818</v>
      </c>
      <c r="I9" s="57">
        <v>1580</v>
      </c>
      <c r="J9" s="118">
        <f t="shared" si="2"/>
        <v>119.6969696969697</v>
      </c>
      <c r="K9" s="57">
        <v>1470</v>
      </c>
      <c r="L9" s="118">
        <f t="shared" si="3"/>
        <v>111.36363636363636</v>
      </c>
      <c r="M9" s="57"/>
      <c r="N9" s="118">
        <f t="shared" si="4"/>
        <v>0</v>
      </c>
      <c r="O9" s="57"/>
      <c r="P9" s="118">
        <f t="shared" si="5"/>
        <v>0</v>
      </c>
      <c r="Q9" s="57">
        <v>1580</v>
      </c>
      <c r="R9" s="118">
        <f t="shared" si="6"/>
        <v>119.6969696969697</v>
      </c>
      <c r="S9" s="57"/>
      <c r="T9" s="118">
        <f t="shared" si="7"/>
        <v>0</v>
      </c>
      <c r="U9" s="57"/>
      <c r="V9" s="118">
        <f t="shared" si="8"/>
        <v>0</v>
      </c>
      <c r="W9" s="57"/>
      <c r="X9" s="118">
        <f t="shared" si="9"/>
        <v>0</v>
      </c>
      <c r="Y9" s="57"/>
      <c r="Z9" s="118">
        <f t="shared" si="10"/>
        <v>0</v>
      </c>
      <c r="AA9" s="57"/>
      <c r="AB9" s="118">
        <f t="shared" si="11"/>
        <v>0</v>
      </c>
      <c r="AC9" s="57"/>
      <c r="AD9" s="118">
        <f t="shared" si="12"/>
        <v>0</v>
      </c>
      <c r="AE9" s="163">
        <v>7440</v>
      </c>
      <c r="AF9" s="118">
        <f t="shared" si="13"/>
        <v>563.6363636363636</v>
      </c>
      <c r="AG9" s="57"/>
      <c r="AH9" s="118">
        <f t="shared" si="14"/>
        <v>0</v>
      </c>
      <c r="AI9" s="57"/>
      <c r="AJ9" s="118">
        <f t="shared" si="15"/>
        <v>0</v>
      </c>
      <c r="AK9" s="57"/>
      <c r="AL9" s="118">
        <f t="shared" si="16"/>
        <v>0</v>
      </c>
      <c r="AM9" s="21"/>
      <c r="AN9" s="118">
        <f t="shared" si="17"/>
        <v>0</v>
      </c>
      <c r="AO9" s="57"/>
      <c r="AP9" s="118">
        <f t="shared" si="18"/>
        <v>0</v>
      </c>
      <c r="AQ9" s="57"/>
      <c r="AR9" s="118">
        <f t="shared" si="19"/>
        <v>0</v>
      </c>
      <c r="AS9" s="57"/>
      <c r="AT9" s="118">
        <f t="shared" si="20"/>
        <v>0</v>
      </c>
      <c r="AU9" s="57"/>
      <c r="AV9" s="118">
        <f t="shared" si="21"/>
        <v>0</v>
      </c>
      <c r="AW9" s="57"/>
      <c r="AX9" s="118">
        <f t="shared" si="22"/>
        <v>0</v>
      </c>
      <c r="AY9" s="21"/>
      <c r="AZ9" s="118">
        <f t="shared" si="23"/>
        <v>0</v>
      </c>
      <c r="BA9" s="57"/>
      <c r="BB9" s="118">
        <f t="shared" si="24"/>
        <v>0</v>
      </c>
      <c r="BC9" s="57"/>
      <c r="BD9" s="118">
        <f t="shared" si="25"/>
        <v>0</v>
      </c>
      <c r="BE9" s="57"/>
      <c r="BF9" s="39">
        <f t="shared" si="26"/>
        <v>0</v>
      </c>
      <c r="BG9" s="57"/>
      <c r="BH9" s="39">
        <f t="shared" si="27"/>
        <v>0</v>
      </c>
      <c r="BI9" s="57"/>
      <c r="BJ9" s="39">
        <f t="shared" si="28"/>
        <v>0</v>
      </c>
      <c r="BK9" s="57"/>
      <c r="BL9" s="39">
        <f t="shared" si="29"/>
        <v>0</v>
      </c>
      <c r="BM9" s="21"/>
      <c r="BN9" s="39">
        <f t="shared" si="29"/>
        <v>0</v>
      </c>
      <c r="BO9" s="57"/>
      <c r="BP9" s="39">
        <f t="shared" si="29"/>
        <v>0</v>
      </c>
      <c r="BQ9" s="58"/>
    </row>
    <row r="10" spans="1:69" s="2" customFormat="1" ht="15" customHeight="1">
      <c r="A10" s="14" t="s">
        <v>47</v>
      </c>
      <c r="B10" s="15" t="s">
        <v>2</v>
      </c>
      <c r="C10" s="20">
        <v>180</v>
      </c>
      <c r="D10" s="17">
        <v>330</v>
      </c>
      <c r="E10" s="18">
        <f t="shared" si="0"/>
        <v>269.44444444444446</v>
      </c>
      <c r="F10" s="64"/>
      <c r="G10" s="57"/>
      <c r="H10" s="118">
        <f t="shared" si="1"/>
        <v>0</v>
      </c>
      <c r="I10" s="57"/>
      <c r="J10" s="118">
        <f t="shared" si="2"/>
        <v>0</v>
      </c>
      <c r="K10" s="57"/>
      <c r="L10" s="118">
        <f t="shared" si="3"/>
        <v>0</v>
      </c>
      <c r="M10" s="57"/>
      <c r="N10" s="118">
        <f t="shared" si="4"/>
        <v>0</v>
      </c>
      <c r="O10" s="57"/>
      <c r="P10" s="118">
        <f t="shared" si="5"/>
        <v>0</v>
      </c>
      <c r="Q10" s="57"/>
      <c r="R10" s="118">
        <f t="shared" si="6"/>
        <v>0</v>
      </c>
      <c r="S10" s="57"/>
      <c r="T10" s="118">
        <f t="shared" si="7"/>
        <v>0</v>
      </c>
      <c r="U10" s="57"/>
      <c r="V10" s="118">
        <f t="shared" si="8"/>
        <v>0</v>
      </c>
      <c r="W10" s="163">
        <v>485</v>
      </c>
      <c r="X10" s="118">
        <f t="shared" si="9"/>
        <v>269.44444444444446</v>
      </c>
      <c r="Y10" s="57"/>
      <c r="Z10" s="118">
        <f t="shared" si="10"/>
        <v>0</v>
      </c>
      <c r="AA10" s="57"/>
      <c r="AB10" s="118">
        <f t="shared" si="11"/>
        <v>0</v>
      </c>
      <c r="AC10" s="57"/>
      <c r="AD10" s="118">
        <f t="shared" si="12"/>
        <v>0</v>
      </c>
      <c r="AE10" s="57"/>
      <c r="AF10" s="118">
        <f t="shared" si="13"/>
        <v>0</v>
      </c>
      <c r="AG10" s="57"/>
      <c r="AH10" s="118">
        <f t="shared" si="14"/>
        <v>0</v>
      </c>
      <c r="AI10" s="57"/>
      <c r="AJ10" s="118">
        <f t="shared" si="15"/>
        <v>0</v>
      </c>
      <c r="AK10" s="57"/>
      <c r="AL10" s="118">
        <f t="shared" si="16"/>
        <v>0</v>
      </c>
      <c r="AM10" s="21"/>
      <c r="AN10" s="118">
        <f t="shared" si="17"/>
        <v>0</v>
      </c>
      <c r="AO10" s="57"/>
      <c r="AP10" s="118">
        <f t="shared" si="18"/>
        <v>0</v>
      </c>
      <c r="AQ10" s="57"/>
      <c r="AR10" s="118">
        <f t="shared" si="19"/>
        <v>0</v>
      </c>
      <c r="AS10" s="57"/>
      <c r="AT10" s="118">
        <f t="shared" si="20"/>
        <v>0</v>
      </c>
      <c r="AU10" s="57"/>
      <c r="AV10" s="118">
        <f t="shared" si="21"/>
        <v>0</v>
      </c>
      <c r="AW10" s="57"/>
      <c r="AX10" s="118">
        <f t="shared" si="22"/>
        <v>0</v>
      </c>
      <c r="AY10" s="21"/>
      <c r="AZ10" s="118">
        <f t="shared" si="23"/>
        <v>0</v>
      </c>
      <c r="BA10" s="21"/>
      <c r="BB10" s="118">
        <f t="shared" si="24"/>
        <v>0</v>
      </c>
      <c r="BC10" s="57"/>
      <c r="BD10" s="118">
        <f t="shared" si="25"/>
        <v>0</v>
      </c>
      <c r="BE10" s="57"/>
      <c r="BF10" s="39">
        <f t="shared" si="26"/>
        <v>0</v>
      </c>
      <c r="BG10" s="57"/>
      <c r="BH10" s="39">
        <f t="shared" si="27"/>
        <v>0</v>
      </c>
      <c r="BI10" s="57"/>
      <c r="BJ10" s="39">
        <f t="shared" si="28"/>
        <v>0</v>
      </c>
      <c r="BK10" s="57"/>
      <c r="BL10" s="39">
        <f t="shared" si="29"/>
        <v>0</v>
      </c>
      <c r="BM10" s="21"/>
      <c r="BN10" s="39">
        <f t="shared" si="29"/>
        <v>0</v>
      </c>
      <c r="BO10" s="23"/>
      <c r="BP10" s="39">
        <f t="shared" si="29"/>
        <v>0</v>
      </c>
      <c r="BQ10" s="58"/>
    </row>
    <row r="11" spans="1:69" s="2" customFormat="1" ht="15" customHeight="1">
      <c r="A11" s="14" t="s">
        <v>8</v>
      </c>
      <c r="B11" s="15" t="s">
        <v>2</v>
      </c>
      <c r="C11" s="98">
        <v>135</v>
      </c>
      <c r="D11" s="17">
        <v>540</v>
      </c>
      <c r="E11" s="18">
        <f t="shared" si="0"/>
        <v>377.77777777777777</v>
      </c>
      <c r="F11" s="64"/>
      <c r="G11" s="57">
        <v>510</v>
      </c>
      <c r="H11" s="118">
        <f t="shared" si="1"/>
        <v>377.77777777777777</v>
      </c>
      <c r="I11" s="57"/>
      <c r="J11" s="118">
        <f t="shared" si="2"/>
        <v>0</v>
      </c>
      <c r="K11" s="57"/>
      <c r="L11" s="118">
        <f t="shared" si="3"/>
        <v>0</v>
      </c>
      <c r="M11" s="57"/>
      <c r="N11" s="118">
        <f t="shared" si="4"/>
        <v>0</v>
      </c>
      <c r="O11" s="57"/>
      <c r="P11" s="118">
        <f t="shared" si="5"/>
        <v>0</v>
      </c>
      <c r="Q11" s="57"/>
      <c r="R11" s="118">
        <f t="shared" si="6"/>
        <v>0</v>
      </c>
      <c r="S11" s="57"/>
      <c r="T11" s="118">
        <f t="shared" si="7"/>
        <v>0</v>
      </c>
      <c r="U11" s="57"/>
      <c r="V11" s="118">
        <f t="shared" si="8"/>
        <v>0</v>
      </c>
      <c r="W11" s="57"/>
      <c r="X11" s="118">
        <f t="shared" si="9"/>
        <v>0</v>
      </c>
      <c r="Y11" s="57"/>
      <c r="Z11" s="118">
        <f t="shared" si="10"/>
        <v>0</v>
      </c>
      <c r="AA11" s="57"/>
      <c r="AB11" s="118">
        <f t="shared" si="11"/>
        <v>0</v>
      </c>
      <c r="AC11" s="57"/>
      <c r="AD11" s="118">
        <f t="shared" si="12"/>
        <v>0</v>
      </c>
      <c r="AE11" s="57"/>
      <c r="AF11" s="118">
        <f t="shared" si="13"/>
        <v>0</v>
      </c>
      <c r="AG11" s="57"/>
      <c r="AH11" s="118">
        <f t="shared" si="14"/>
        <v>0</v>
      </c>
      <c r="AI11" s="57"/>
      <c r="AJ11" s="118">
        <f t="shared" si="15"/>
        <v>0</v>
      </c>
      <c r="AK11" s="57"/>
      <c r="AL11" s="118">
        <f t="shared" si="16"/>
        <v>0</v>
      </c>
      <c r="AM11" s="21"/>
      <c r="AN11" s="118">
        <f t="shared" si="17"/>
        <v>0</v>
      </c>
      <c r="AO11" s="57"/>
      <c r="AP11" s="118">
        <f t="shared" si="18"/>
        <v>0</v>
      </c>
      <c r="AQ11" s="57"/>
      <c r="AR11" s="118">
        <f t="shared" si="19"/>
        <v>0</v>
      </c>
      <c r="AS11" s="57"/>
      <c r="AT11" s="118">
        <f t="shared" si="20"/>
        <v>0</v>
      </c>
      <c r="AU11" s="57"/>
      <c r="AV11" s="118">
        <f t="shared" si="21"/>
        <v>0</v>
      </c>
      <c r="AW11" s="57"/>
      <c r="AX11" s="118">
        <f t="shared" si="22"/>
        <v>0</v>
      </c>
      <c r="AY11" s="21"/>
      <c r="AZ11" s="118">
        <f t="shared" si="23"/>
        <v>0</v>
      </c>
      <c r="BA11" s="21"/>
      <c r="BB11" s="118">
        <f t="shared" si="24"/>
        <v>0</v>
      </c>
      <c r="BC11" s="57"/>
      <c r="BD11" s="118">
        <f t="shared" si="25"/>
        <v>0</v>
      </c>
      <c r="BE11" s="57"/>
      <c r="BF11" s="39">
        <f t="shared" si="26"/>
        <v>0</v>
      </c>
      <c r="BG11" s="57"/>
      <c r="BH11" s="39">
        <f t="shared" si="27"/>
        <v>0</v>
      </c>
      <c r="BI11" s="57"/>
      <c r="BJ11" s="39">
        <f t="shared" si="28"/>
        <v>0</v>
      </c>
      <c r="BK11" s="57"/>
      <c r="BL11" s="39">
        <f t="shared" si="29"/>
        <v>0</v>
      </c>
      <c r="BM11" s="21"/>
      <c r="BN11" s="39">
        <f t="shared" si="29"/>
        <v>0</v>
      </c>
      <c r="BO11" s="21"/>
      <c r="BP11" s="39">
        <f t="shared" si="29"/>
        <v>0</v>
      </c>
      <c r="BQ11" s="58"/>
    </row>
    <row r="12" spans="1:69" s="2" customFormat="1" ht="15" customHeight="1">
      <c r="A12" s="14" t="s">
        <v>9</v>
      </c>
      <c r="B12" s="15" t="s">
        <v>2</v>
      </c>
      <c r="C12" s="20">
        <v>750</v>
      </c>
      <c r="D12" s="17">
        <v>2720</v>
      </c>
      <c r="E12" s="144">
        <f t="shared" si="0"/>
        <v>348</v>
      </c>
      <c r="F12" s="64"/>
      <c r="G12" s="57">
        <v>1825</v>
      </c>
      <c r="H12" s="118">
        <f t="shared" si="1"/>
        <v>243.33333333333331</v>
      </c>
      <c r="I12" s="57"/>
      <c r="J12" s="118">
        <f t="shared" si="2"/>
        <v>0</v>
      </c>
      <c r="K12" s="57"/>
      <c r="L12" s="118">
        <f t="shared" si="3"/>
        <v>0</v>
      </c>
      <c r="M12" s="57">
        <v>1780</v>
      </c>
      <c r="N12" s="118">
        <f t="shared" si="4"/>
        <v>237.33333333333334</v>
      </c>
      <c r="O12" s="57"/>
      <c r="P12" s="118">
        <f t="shared" si="5"/>
        <v>0</v>
      </c>
      <c r="Q12" s="57">
        <v>990</v>
      </c>
      <c r="R12" s="118">
        <f t="shared" si="6"/>
        <v>132</v>
      </c>
      <c r="S12" s="57"/>
      <c r="T12" s="118">
        <f t="shared" si="7"/>
        <v>0</v>
      </c>
      <c r="U12" s="57"/>
      <c r="V12" s="118">
        <f t="shared" si="8"/>
        <v>0</v>
      </c>
      <c r="W12" s="57"/>
      <c r="X12" s="118">
        <f t="shared" si="9"/>
        <v>0</v>
      </c>
      <c r="Y12" s="57"/>
      <c r="Z12" s="118">
        <f t="shared" si="10"/>
        <v>0</v>
      </c>
      <c r="AA12" s="57"/>
      <c r="AB12" s="118">
        <f t="shared" si="11"/>
        <v>0</v>
      </c>
      <c r="AC12" s="57"/>
      <c r="AD12" s="118">
        <f t="shared" si="12"/>
        <v>0</v>
      </c>
      <c r="AE12" s="57">
        <v>2610</v>
      </c>
      <c r="AF12" s="118">
        <f t="shared" si="13"/>
        <v>348</v>
      </c>
      <c r="AG12" s="57"/>
      <c r="AH12" s="118">
        <f t="shared" si="14"/>
        <v>0</v>
      </c>
      <c r="AI12" s="57"/>
      <c r="AJ12" s="118">
        <f t="shared" si="15"/>
        <v>0</v>
      </c>
      <c r="AK12" s="57"/>
      <c r="AL12" s="118">
        <f t="shared" si="16"/>
        <v>0</v>
      </c>
      <c r="AM12" s="21"/>
      <c r="AN12" s="118">
        <f t="shared" si="17"/>
        <v>0</v>
      </c>
      <c r="AO12" s="57"/>
      <c r="AP12" s="118">
        <f t="shared" si="18"/>
        <v>0</v>
      </c>
      <c r="AQ12" s="57"/>
      <c r="AR12" s="118">
        <f t="shared" si="19"/>
        <v>0</v>
      </c>
      <c r="AS12" s="57"/>
      <c r="AT12" s="118">
        <f t="shared" si="20"/>
        <v>0</v>
      </c>
      <c r="AU12" s="57"/>
      <c r="AV12" s="118">
        <f t="shared" si="21"/>
        <v>0</v>
      </c>
      <c r="AW12" s="57"/>
      <c r="AX12" s="118">
        <f t="shared" si="22"/>
        <v>0</v>
      </c>
      <c r="AY12" s="21"/>
      <c r="AZ12" s="118">
        <f t="shared" si="23"/>
        <v>0</v>
      </c>
      <c r="BA12" s="21"/>
      <c r="BB12" s="118">
        <f t="shared" si="24"/>
        <v>0</v>
      </c>
      <c r="BC12" s="57"/>
      <c r="BD12" s="118">
        <f t="shared" si="25"/>
        <v>0</v>
      </c>
      <c r="BE12" s="57"/>
      <c r="BF12" s="39">
        <f t="shared" si="26"/>
        <v>0</v>
      </c>
      <c r="BG12" s="57"/>
      <c r="BH12" s="39">
        <f t="shared" si="27"/>
        <v>0</v>
      </c>
      <c r="BI12" s="57"/>
      <c r="BJ12" s="39">
        <f t="shared" si="28"/>
        <v>0</v>
      </c>
      <c r="BK12" s="57"/>
      <c r="BL12" s="39">
        <f t="shared" si="29"/>
        <v>0</v>
      </c>
      <c r="BM12" s="21"/>
      <c r="BN12" s="39">
        <f t="shared" si="29"/>
        <v>0</v>
      </c>
      <c r="BO12" s="21"/>
      <c r="BP12" s="39">
        <f t="shared" si="29"/>
        <v>0</v>
      </c>
      <c r="BQ12" s="58"/>
    </row>
    <row r="13" spans="1:69" s="2" customFormat="1" ht="15" customHeight="1">
      <c r="A13" s="14" t="s">
        <v>149</v>
      </c>
      <c r="B13" s="15" t="s">
        <v>2</v>
      </c>
      <c r="C13" s="20">
        <v>100</v>
      </c>
      <c r="D13" s="17">
        <v>275</v>
      </c>
      <c r="E13" s="18">
        <f>MAX(H13,J13,L13,N13,P13,R13,T13,V13,X13,Z13,AB13,AD13,AF13,AH13,AJ13,AL13,AN13,AP13,AR13,AT13,AV13,AX13,AZ13,BB13,BD13,BF13,BH13,BJ13,BL13)</f>
        <v>254.99999999999997</v>
      </c>
      <c r="F13" s="64"/>
      <c r="G13" s="57">
        <v>255</v>
      </c>
      <c r="H13" s="118">
        <f t="shared" si="1"/>
        <v>254.99999999999997</v>
      </c>
      <c r="I13" s="57"/>
      <c r="J13" s="118">
        <f t="shared" si="2"/>
        <v>0</v>
      </c>
      <c r="K13" s="57"/>
      <c r="L13" s="118">
        <f t="shared" si="3"/>
        <v>0</v>
      </c>
      <c r="M13" s="57"/>
      <c r="N13" s="118">
        <f t="shared" si="4"/>
        <v>0</v>
      </c>
      <c r="O13" s="171">
        <v>133</v>
      </c>
      <c r="P13" s="118">
        <f t="shared" si="5"/>
        <v>133</v>
      </c>
      <c r="Q13" s="57"/>
      <c r="R13" s="118">
        <f t="shared" si="6"/>
        <v>0</v>
      </c>
      <c r="S13" s="57"/>
      <c r="T13" s="118">
        <f t="shared" si="7"/>
        <v>0</v>
      </c>
      <c r="U13" s="57"/>
      <c r="V13" s="118">
        <f t="shared" si="8"/>
        <v>0</v>
      </c>
      <c r="W13" s="57"/>
      <c r="X13" s="118">
        <f t="shared" si="9"/>
        <v>0</v>
      </c>
      <c r="Y13" s="57"/>
      <c r="Z13" s="118">
        <f t="shared" si="10"/>
        <v>0</v>
      </c>
      <c r="AA13" s="57"/>
      <c r="AB13" s="118">
        <f t="shared" si="11"/>
        <v>0</v>
      </c>
      <c r="AC13" s="57"/>
      <c r="AD13" s="118">
        <f t="shared" si="12"/>
        <v>0</v>
      </c>
      <c r="AE13" s="57"/>
      <c r="AF13" s="118">
        <f t="shared" si="13"/>
        <v>0</v>
      </c>
      <c r="AG13" s="57"/>
      <c r="AH13" s="118">
        <f t="shared" si="14"/>
        <v>0</v>
      </c>
      <c r="AI13" s="57"/>
      <c r="AJ13" s="118">
        <f t="shared" si="15"/>
        <v>0</v>
      </c>
      <c r="AK13" s="57"/>
      <c r="AL13" s="118">
        <f t="shared" si="16"/>
        <v>0</v>
      </c>
      <c r="AM13" s="21"/>
      <c r="AN13" s="118">
        <f t="shared" si="17"/>
        <v>0</v>
      </c>
      <c r="AO13" s="57"/>
      <c r="AP13" s="118">
        <f t="shared" si="18"/>
        <v>0</v>
      </c>
      <c r="AQ13" s="57"/>
      <c r="AR13" s="118">
        <f t="shared" si="19"/>
        <v>0</v>
      </c>
      <c r="AS13" s="57"/>
      <c r="AT13" s="118">
        <f t="shared" si="20"/>
        <v>0</v>
      </c>
      <c r="AU13" s="57"/>
      <c r="AV13" s="118">
        <f t="shared" si="21"/>
        <v>0</v>
      </c>
      <c r="AW13" s="57"/>
      <c r="AX13" s="118">
        <f t="shared" si="22"/>
        <v>0</v>
      </c>
      <c r="AY13" s="21"/>
      <c r="AZ13" s="118">
        <f t="shared" si="23"/>
        <v>0</v>
      </c>
      <c r="BA13" s="21"/>
      <c r="BB13" s="118">
        <f t="shared" si="24"/>
        <v>0</v>
      </c>
      <c r="BC13" s="57"/>
      <c r="BD13" s="118">
        <f t="shared" si="25"/>
        <v>0</v>
      </c>
      <c r="BE13" s="57"/>
      <c r="BF13" s="39">
        <f t="shared" si="26"/>
        <v>0</v>
      </c>
      <c r="BG13" s="57"/>
      <c r="BH13" s="39">
        <f t="shared" si="27"/>
        <v>0</v>
      </c>
      <c r="BI13" s="57"/>
      <c r="BJ13" s="39">
        <f t="shared" si="28"/>
        <v>0</v>
      </c>
      <c r="BK13" s="57"/>
      <c r="BL13" s="39">
        <f t="shared" si="29"/>
        <v>0</v>
      </c>
      <c r="BM13" s="21"/>
      <c r="BN13" s="39">
        <f t="shared" si="29"/>
        <v>0</v>
      </c>
      <c r="BO13" s="21"/>
      <c r="BP13" s="39">
        <f t="shared" si="29"/>
        <v>0</v>
      </c>
      <c r="BQ13" s="58"/>
    </row>
    <row r="14" spans="1:69" s="2" customFormat="1" ht="15" customHeight="1">
      <c r="A14" s="14" t="s">
        <v>10</v>
      </c>
      <c r="B14" s="15" t="s">
        <v>2</v>
      </c>
      <c r="C14" s="20">
        <v>1800</v>
      </c>
      <c r="D14" s="17">
        <v>15986</v>
      </c>
      <c r="E14" s="18">
        <f t="shared" si="0"/>
        <v>108.33333333333333</v>
      </c>
      <c r="F14" s="64"/>
      <c r="G14" s="57">
        <v>1950</v>
      </c>
      <c r="H14" s="118">
        <f t="shared" si="1"/>
        <v>108.33333333333333</v>
      </c>
      <c r="I14" s="57"/>
      <c r="J14" s="118">
        <f t="shared" si="2"/>
        <v>0</v>
      </c>
      <c r="K14" s="57"/>
      <c r="L14" s="118">
        <f t="shared" si="3"/>
        <v>0</v>
      </c>
      <c r="M14" s="57"/>
      <c r="N14" s="118">
        <f t="shared" si="4"/>
        <v>0</v>
      </c>
      <c r="O14" s="57"/>
      <c r="P14" s="118">
        <f t="shared" si="5"/>
        <v>0</v>
      </c>
      <c r="Q14" s="57"/>
      <c r="R14" s="118">
        <f t="shared" si="6"/>
        <v>0</v>
      </c>
      <c r="S14" s="57"/>
      <c r="T14" s="118">
        <f t="shared" si="7"/>
        <v>0</v>
      </c>
      <c r="U14" s="57"/>
      <c r="V14" s="118">
        <f t="shared" si="8"/>
        <v>0</v>
      </c>
      <c r="W14" s="57"/>
      <c r="X14" s="118">
        <f t="shared" si="9"/>
        <v>0</v>
      </c>
      <c r="Y14" s="57"/>
      <c r="Z14" s="118">
        <f t="shared" si="10"/>
        <v>0</v>
      </c>
      <c r="AA14" s="57"/>
      <c r="AB14" s="118">
        <f t="shared" si="11"/>
        <v>0</v>
      </c>
      <c r="AC14" s="57"/>
      <c r="AD14" s="118">
        <f t="shared" si="12"/>
        <v>0</v>
      </c>
      <c r="AE14" s="57"/>
      <c r="AF14" s="118">
        <f t="shared" si="13"/>
        <v>0</v>
      </c>
      <c r="AG14" s="57"/>
      <c r="AH14" s="118">
        <f t="shared" si="14"/>
        <v>0</v>
      </c>
      <c r="AI14" s="57"/>
      <c r="AJ14" s="118">
        <f t="shared" si="15"/>
        <v>0</v>
      </c>
      <c r="AK14" s="57"/>
      <c r="AL14" s="118">
        <f t="shared" si="16"/>
        <v>0</v>
      </c>
      <c r="AM14" s="21"/>
      <c r="AN14" s="118">
        <f t="shared" si="17"/>
        <v>0</v>
      </c>
      <c r="AO14" s="57"/>
      <c r="AP14" s="118">
        <f t="shared" si="18"/>
        <v>0</v>
      </c>
      <c r="AQ14" s="57"/>
      <c r="AR14" s="118">
        <f t="shared" si="19"/>
        <v>0</v>
      </c>
      <c r="AS14" s="57"/>
      <c r="AT14" s="118">
        <f t="shared" si="20"/>
        <v>0</v>
      </c>
      <c r="AU14" s="57"/>
      <c r="AV14" s="118">
        <f t="shared" si="21"/>
        <v>0</v>
      </c>
      <c r="AW14" s="57"/>
      <c r="AX14" s="118">
        <f t="shared" si="22"/>
        <v>0</v>
      </c>
      <c r="AY14" s="21"/>
      <c r="AZ14" s="118">
        <f t="shared" si="23"/>
        <v>0</v>
      </c>
      <c r="BA14" s="21"/>
      <c r="BB14" s="118">
        <f t="shared" si="24"/>
        <v>0</v>
      </c>
      <c r="BC14" s="57"/>
      <c r="BD14" s="118">
        <f t="shared" si="25"/>
        <v>0</v>
      </c>
      <c r="BE14" s="57"/>
      <c r="BF14" s="39">
        <f t="shared" si="26"/>
        <v>0</v>
      </c>
      <c r="BG14" s="57"/>
      <c r="BH14" s="39">
        <f t="shared" si="27"/>
        <v>0</v>
      </c>
      <c r="BI14" s="57"/>
      <c r="BJ14" s="39">
        <f t="shared" si="28"/>
        <v>0</v>
      </c>
      <c r="BK14" s="57"/>
      <c r="BL14" s="39">
        <f t="shared" si="29"/>
        <v>0</v>
      </c>
      <c r="BM14" s="21"/>
      <c r="BN14" s="39">
        <f t="shared" si="29"/>
        <v>0</v>
      </c>
      <c r="BO14" s="21"/>
      <c r="BP14" s="39">
        <f t="shared" si="29"/>
        <v>0</v>
      </c>
      <c r="BQ14" s="58"/>
    </row>
    <row r="15" spans="1:69" s="2" customFormat="1" ht="15" customHeight="1">
      <c r="A15" s="14" t="s">
        <v>11</v>
      </c>
      <c r="B15" s="15" t="s">
        <v>12</v>
      </c>
      <c r="C15" s="100">
        <v>3</v>
      </c>
      <c r="D15" s="24">
        <v>11.7</v>
      </c>
      <c r="E15" s="18">
        <f t="shared" si="0"/>
        <v>286.6666666666667</v>
      </c>
      <c r="F15" s="65"/>
      <c r="G15" s="57">
        <v>3.81</v>
      </c>
      <c r="H15" s="118">
        <f t="shared" si="1"/>
        <v>127</v>
      </c>
      <c r="I15" s="57"/>
      <c r="J15" s="118">
        <f t="shared" si="2"/>
        <v>0</v>
      </c>
      <c r="K15" s="57"/>
      <c r="L15" s="118">
        <f>SUM(M15/$C15*100)</f>
        <v>271.3333333333333</v>
      </c>
      <c r="M15" s="116">
        <v>8.14</v>
      </c>
      <c r="N15" s="118">
        <f t="shared" si="4"/>
        <v>271.3333333333333</v>
      </c>
      <c r="O15" s="57"/>
      <c r="P15" s="118">
        <f t="shared" si="5"/>
        <v>0</v>
      </c>
      <c r="Q15" s="142"/>
      <c r="R15" s="118">
        <f t="shared" si="6"/>
        <v>0</v>
      </c>
      <c r="S15" s="174">
        <v>8.6</v>
      </c>
      <c r="T15" s="118">
        <f t="shared" si="7"/>
        <v>286.6666666666667</v>
      </c>
      <c r="U15" s="142"/>
      <c r="V15" s="118">
        <f t="shared" si="8"/>
        <v>0</v>
      </c>
      <c r="W15" s="160"/>
      <c r="X15" s="118">
        <f t="shared" si="9"/>
        <v>0</v>
      </c>
      <c r="Y15" s="142"/>
      <c r="Z15" s="118">
        <f t="shared" si="10"/>
        <v>0</v>
      </c>
      <c r="AA15" s="142"/>
      <c r="AB15" s="118">
        <f t="shared" si="11"/>
        <v>0</v>
      </c>
      <c r="AC15" s="57"/>
      <c r="AD15" s="118">
        <f t="shared" si="12"/>
        <v>0</v>
      </c>
      <c r="AE15" s="57"/>
      <c r="AF15" s="118">
        <f t="shared" si="13"/>
        <v>0</v>
      </c>
      <c r="AG15" s="57"/>
      <c r="AH15" s="118">
        <f t="shared" si="14"/>
        <v>0</v>
      </c>
      <c r="AI15" s="160">
        <v>3.225</v>
      </c>
      <c r="AJ15" s="118">
        <f t="shared" si="15"/>
        <v>107.5</v>
      </c>
      <c r="AK15" s="57"/>
      <c r="AL15" s="118">
        <f t="shared" si="16"/>
        <v>0</v>
      </c>
      <c r="AM15" s="21"/>
      <c r="AN15" s="118">
        <f t="shared" si="17"/>
        <v>0</v>
      </c>
      <c r="AO15" s="57"/>
      <c r="AP15" s="118">
        <f t="shared" si="18"/>
        <v>0</v>
      </c>
      <c r="AQ15" s="57"/>
      <c r="AR15" s="118">
        <f t="shared" si="19"/>
        <v>0</v>
      </c>
      <c r="AS15" s="57"/>
      <c r="AT15" s="118">
        <f t="shared" si="20"/>
        <v>0</v>
      </c>
      <c r="AU15" s="142"/>
      <c r="AV15" s="118">
        <f t="shared" si="21"/>
        <v>0</v>
      </c>
      <c r="AW15" s="57"/>
      <c r="AX15" s="118">
        <f t="shared" si="22"/>
        <v>0</v>
      </c>
      <c r="AY15" s="142"/>
      <c r="AZ15" s="118">
        <f t="shared" si="23"/>
        <v>0</v>
      </c>
      <c r="BA15" s="21"/>
      <c r="BB15" s="118">
        <f t="shared" si="24"/>
        <v>0</v>
      </c>
      <c r="BC15" s="142"/>
      <c r="BD15" s="118">
        <f t="shared" si="25"/>
        <v>0</v>
      </c>
      <c r="BE15" s="57"/>
      <c r="BF15" s="39">
        <f t="shared" si="26"/>
        <v>0</v>
      </c>
      <c r="BG15" s="142"/>
      <c r="BH15" s="39">
        <f t="shared" si="27"/>
        <v>0</v>
      </c>
      <c r="BI15" s="57"/>
      <c r="BJ15" s="39">
        <f t="shared" si="28"/>
        <v>0</v>
      </c>
      <c r="BK15" s="57"/>
      <c r="BL15" s="39">
        <f t="shared" si="29"/>
        <v>0</v>
      </c>
      <c r="BM15" s="145"/>
      <c r="BN15" s="39">
        <f t="shared" si="29"/>
        <v>0</v>
      </c>
      <c r="BO15" s="22"/>
      <c r="BP15" s="39">
        <f t="shared" si="29"/>
        <v>0</v>
      </c>
      <c r="BQ15" s="59"/>
    </row>
    <row r="16" spans="1:69" s="2" customFormat="1" ht="15" customHeight="1">
      <c r="A16" s="14" t="s">
        <v>13</v>
      </c>
      <c r="B16" s="15" t="s">
        <v>2</v>
      </c>
      <c r="C16" s="77">
        <v>1950</v>
      </c>
      <c r="D16" s="17">
        <v>8600</v>
      </c>
      <c r="E16" s="18">
        <f t="shared" si="0"/>
        <v>271.7948717948718</v>
      </c>
      <c r="F16" s="64"/>
      <c r="G16" s="57">
        <v>3835</v>
      </c>
      <c r="H16" s="118">
        <f t="shared" si="1"/>
        <v>196.66666666666666</v>
      </c>
      <c r="I16" s="57"/>
      <c r="J16" s="118">
        <f t="shared" si="2"/>
        <v>0</v>
      </c>
      <c r="K16" s="57"/>
      <c r="L16" s="118">
        <f aca="true" t="shared" si="30" ref="L16:L50">SUM(K16/$C16*100)</f>
        <v>0</v>
      </c>
      <c r="M16" s="57"/>
      <c r="N16" s="118">
        <f t="shared" si="4"/>
        <v>0</v>
      </c>
      <c r="O16" s="57"/>
      <c r="P16" s="118">
        <f t="shared" si="5"/>
        <v>0</v>
      </c>
      <c r="Q16" s="57"/>
      <c r="R16" s="118">
        <f t="shared" si="6"/>
        <v>0</v>
      </c>
      <c r="S16" s="57">
        <v>5300</v>
      </c>
      <c r="T16" s="118">
        <f t="shared" si="7"/>
        <v>271.7948717948718</v>
      </c>
      <c r="U16" s="57"/>
      <c r="V16" s="118">
        <f t="shared" si="8"/>
        <v>0</v>
      </c>
      <c r="W16" s="57"/>
      <c r="X16" s="118">
        <f t="shared" si="9"/>
        <v>0</v>
      </c>
      <c r="Y16" s="57"/>
      <c r="Z16" s="118">
        <f t="shared" si="10"/>
        <v>0</v>
      </c>
      <c r="AA16" s="57"/>
      <c r="AB16" s="118">
        <f t="shared" si="11"/>
        <v>0</v>
      </c>
      <c r="AC16" s="57"/>
      <c r="AD16" s="118">
        <f t="shared" si="12"/>
        <v>0</v>
      </c>
      <c r="AE16" s="57"/>
      <c r="AF16" s="118">
        <f t="shared" si="13"/>
        <v>0</v>
      </c>
      <c r="AG16" s="57"/>
      <c r="AH16" s="118">
        <f t="shared" si="14"/>
        <v>0</v>
      </c>
      <c r="AI16" s="57"/>
      <c r="AJ16" s="118">
        <f t="shared" si="15"/>
        <v>0</v>
      </c>
      <c r="AK16" s="57"/>
      <c r="AL16" s="118">
        <f t="shared" si="16"/>
        <v>0</v>
      </c>
      <c r="AM16" s="21"/>
      <c r="AN16" s="118">
        <f t="shared" si="17"/>
        <v>0</v>
      </c>
      <c r="AO16" s="57"/>
      <c r="AP16" s="118">
        <f t="shared" si="18"/>
        <v>0</v>
      </c>
      <c r="AQ16" s="57"/>
      <c r="AR16" s="118">
        <f t="shared" si="19"/>
        <v>0</v>
      </c>
      <c r="AS16" s="57"/>
      <c r="AT16" s="118">
        <f t="shared" si="20"/>
        <v>0</v>
      </c>
      <c r="AU16" s="57"/>
      <c r="AV16" s="118">
        <f t="shared" si="21"/>
        <v>0</v>
      </c>
      <c r="AW16" s="57"/>
      <c r="AX16" s="118">
        <f t="shared" si="22"/>
        <v>0</v>
      </c>
      <c r="AY16" s="57"/>
      <c r="AZ16" s="118">
        <f t="shared" si="23"/>
        <v>0</v>
      </c>
      <c r="BA16" s="21"/>
      <c r="BB16" s="118">
        <f t="shared" si="24"/>
        <v>0</v>
      </c>
      <c r="BC16" s="57"/>
      <c r="BD16" s="118">
        <f t="shared" si="25"/>
        <v>0</v>
      </c>
      <c r="BE16" s="57"/>
      <c r="BF16" s="39">
        <f t="shared" si="26"/>
        <v>0</v>
      </c>
      <c r="BG16" s="57"/>
      <c r="BH16" s="39">
        <f t="shared" si="27"/>
        <v>0</v>
      </c>
      <c r="BI16" s="57"/>
      <c r="BJ16" s="39">
        <f t="shared" si="28"/>
        <v>0</v>
      </c>
      <c r="BK16" s="57"/>
      <c r="BL16" s="39">
        <f t="shared" si="29"/>
        <v>0</v>
      </c>
      <c r="BM16" s="57"/>
      <c r="BN16" s="39">
        <f t="shared" si="29"/>
        <v>0</v>
      </c>
      <c r="BO16" s="21"/>
      <c r="BP16" s="39">
        <f t="shared" si="29"/>
        <v>0</v>
      </c>
      <c r="BQ16" s="58"/>
    </row>
    <row r="17" spans="1:69" s="2" customFormat="1" ht="15" customHeight="1">
      <c r="A17" s="14" t="s">
        <v>14</v>
      </c>
      <c r="B17" s="15" t="s">
        <v>2</v>
      </c>
      <c r="C17" s="20">
        <v>450</v>
      </c>
      <c r="D17" s="17">
        <v>1650</v>
      </c>
      <c r="E17" s="18">
        <f t="shared" si="0"/>
        <v>0</v>
      </c>
      <c r="F17" s="64"/>
      <c r="G17" s="57"/>
      <c r="H17" s="118">
        <f t="shared" si="1"/>
        <v>0</v>
      </c>
      <c r="I17" s="57"/>
      <c r="J17" s="118">
        <f t="shared" si="2"/>
        <v>0</v>
      </c>
      <c r="K17" s="57"/>
      <c r="L17" s="118">
        <f t="shared" si="30"/>
        <v>0</v>
      </c>
      <c r="M17" s="57"/>
      <c r="N17" s="118">
        <f t="shared" si="4"/>
        <v>0</v>
      </c>
      <c r="O17" s="57"/>
      <c r="P17" s="118">
        <f t="shared" si="5"/>
        <v>0</v>
      </c>
      <c r="Q17" s="57"/>
      <c r="R17" s="118">
        <f t="shared" si="6"/>
        <v>0</v>
      </c>
      <c r="S17" s="57"/>
      <c r="T17" s="118">
        <f t="shared" si="7"/>
        <v>0</v>
      </c>
      <c r="U17" s="57"/>
      <c r="V17" s="118">
        <f t="shared" si="8"/>
        <v>0</v>
      </c>
      <c r="W17" s="57"/>
      <c r="X17" s="118">
        <f t="shared" si="9"/>
        <v>0</v>
      </c>
      <c r="Y17" s="57"/>
      <c r="Z17" s="118">
        <f t="shared" si="10"/>
        <v>0</v>
      </c>
      <c r="AA17" s="57"/>
      <c r="AB17" s="118">
        <f t="shared" si="11"/>
        <v>0</v>
      </c>
      <c r="AC17" s="57"/>
      <c r="AD17" s="118">
        <f t="shared" si="12"/>
        <v>0</v>
      </c>
      <c r="AE17" s="57"/>
      <c r="AF17" s="118">
        <f t="shared" si="13"/>
        <v>0</v>
      </c>
      <c r="AG17" s="57"/>
      <c r="AH17" s="118">
        <f t="shared" si="14"/>
        <v>0</v>
      </c>
      <c r="AI17" s="57"/>
      <c r="AJ17" s="118">
        <f t="shared" si="15"/>
        <v>0</v>
      </c>
      <c r="AK17" s="57"/>
      <c r="AL17" s="118">
        <f t="shared" si="16"/>
        <v>0</v>
      </c>
      <c r="AM17" s="21"/>
      <c r="AN17" s="118">
        <f t="shared" si="17"/>
        <v>0</v>
      </c>
      <c r="AO17" s="57"/>
      <c r="AP17" s="118">
        <f t="shared" si="18"/>
        <v>0</v>
      </c>
      <c r="AQ17" s="57"/>
      <c r="AR17" s="118">
        <f t="shared" si="19"/>
        <v>0</v>
      </c>
      <c r="AS17" s="57"/>
      <c r="AT17" s="118">
        <f t="shared" si="20"/>
        <v>0</v>
      </c>
      <c r="AU17" s="57"/>
      <c r="AV17" s="118">
        <f t="shared" si="21"/>
        <v>0</v>
      </c>
      <c r="AW17" s="57"/>
      <c r="AX17" s="118">
        <f t="shared" si="22"/>
        <v>0</v>
      </c>
      <c r="AY17" s="21"/>
      <c r="AZ17" s="118">
        <f t="shared" si="23"/>
        <v>0</v>
      </c>
      <c r="BA17" s="21"/>
      <c r="BB17" s="118">
        <f t="shared" si="24"/>
        <v>0</v>
      </c>
      <c r="BC17" s="57"/>
      <c r="BD17" s="118">
        <f t="shared" si="25"/>
        <v>0</v>
      </c>
      <c r="BE17" s="57"/>
      <c r="BF17" s="39">
        <f t="shared" si="26"/>
        <v>0</v>
      </c>
      <c r="BG17" s="57"/>
      <c r="BH17" s="39">
        <f t="shared" si="27"/>
        <v>0</v>
      </c>
      <c r="BI17" s="57"/>
      <c r="BJ17" s="39">
        <f t="shared" si="28"/>
        <v>0</v>
      </c>
      <c r="BK17" s="57"/>
      <c r="BL17" s="39">
        <f t="shared" si="29"/>
        <v>0</v>
      </c>
      <c r="BM17" s="21"/>
      <c r="BN17" s="39">
        <f t="shared" si="29"/>
        <v>0</v>
      </c>
      <c r="BO17" s="21"/>
      <c r="BP17" s="39">
        <f t="shared" si="29"/>
        <v>0</v>
      </c>
      <c r="BQ17" s="58"/>
    </row>
    <row r="18" spans="1:69" s="2" customFormat="1" ht="15" customHeight="1">
      <c r="A18" s="14" t="s">
        <v>15</v>
      </c>
      <c r="B18" s="15" t="s">
        <v>2</v>
      </c>
      <c r="C18" s="20">
        <v>1350</v>
      </c>
      <c r="D18" s="17">
        <v>6600</v>
      </c>
      <c r="E18" s="18">
        <f t="shared" si="0"/>
        <v>0</v>
      </c>
      <c r="F18" s="64"/>
      <c r="G18" s="57"/>
      <c r="H18" s="118">
        <f t="shared" si="1"/>
        <v>0</v>
      </c>
      <c r="I18" s="57"/>
      <c r="J18" s="118">
        <f t="shared" si="2"/>
        <v>0</v>
      </c>
      <c r="K18" s="57"/>
      <c r="L18" s="118">
        <f t="shared" si="30"/>
        <v>0</v>
      </c>
      <c r="M18" s="57"/>
      <c r="N18" s="118">
        <f t="shared" si="4"/>
        <v>0</v>
      </c>
      <c r="O18" s="57"/>
      <c r="P18" s="118">
        <f t="shared" si="5"/>
        <v>0</v>
      </c>
      <c r="Q18" s="57"/>
      <c r="R18" s="118">
        <f t="shared" si="6"/>
        <v>0</v>
      </c>
      <c r="S18" s="57"/>
      <c r="T18" s="118">
        <f t="shared" si="7"/>
        <v>0</v>
      </c>
      <c r="U18" s="57"/>
      <c r="V18" s="118">
        <f t="shared" si="8"/>
        <v>0</v>
      </c>
      <c r="W18" s="57"/>
      <c r="X18" s="118">
        <f t="shared" si="9"/>
        <v>0</v>
      </c>
      <c r="Y18" s="57"/>
      <c r="Z18" s="118">
        <f t="shared" si="10"/>
        <v>0</v>
      </c>
      <c r="AA18" s="57"/>
      <c r="AB18" s="118">
        <f t="shared" si="11"/>
        <v>0</v>
      </c>
      <c r="AC18" s="57"/>
      <c r="AD18" s="118">
        <f t="shared" si="12"/>
        <v>0</v>
      </c>
      <c r="AE18" s="57"/>
      <c r="AF18" s="118">
        <f t="shared" si="13"/>
        <v>0</v>
      </c>
      <c r="AG18" s="57"/>
      <c r="AH18" s="118">
        <f t="shared" si="14"/>
        <v>0</v>
      </c>
      <c r="AI18" s="57"/>
      <c r="AJ18" s="118">
        <f t="shared" si="15"/>
        <v>0</v>
      </c>
      <c r="AK18" s="57"/>
      <c r="AL18" s="118">
        <f t="shared" si="16"/>
        <v>0</v>
      </c>
      <c r="AM18" s="21"/>
      <c r="AN18" s="118">
        <f t="shared" si="17"/>
        <v>0</v>
      </c>
      <c r="AO18" s="57"/>
      <c r="AP18" s="118">
        <f t="shared" si="18"/>
        <v>0</v>
      </c>
      <c r="AQ18" s="57"/>
      <c r="AR18" s="118">
        <f t="shared" si="19"/>
        <v>0</v>
      </c>
      <c r="AS18" s="57"/>
      <c r="AT18" s="118">
        <f t="shared" si="20"/>
        <v>0</v>
      </c>
      <c r="AU18" s="57"/>
      <c r="AV18" s="118">
        <f t="shared" si="21"/>
        <v>0</v>
      </c>
      <c r="AW18" s="57"/>
      <c r="AX18" s="118">
        <f t="shared" si="22"/>
        <v>0</v>
      </c>
      <c r="AY18" s="21"/>
      <c r="AZ18" s="118">
        <f t="shared" si="23"/>
        <v>0</v>
      </c>
      <c r="BA18" s="21"/>
      <c r="BB18" s="118">
        <f t="shared" si="24"/>
        <v>0</v>
      </c>
      <c r="BC18" s="57"/>
      <c r="BD18" s="118">
        <f t="shared" si="25"/>
        <v>0</v>
      </c>
      <c r="BE18" s="57"/>
      <c r="BF18" s="39">
        <f t="shared" si="26"/>
        <v>0</v>
      </c>
      <c r="BG18" s="57"/>
      <c r="BH18" s="39">
        <f t="shared" si="27"/>
        <v>0</v>
      </c>
      <c r="BI18" s="57"/>
      <c r="BJ18" s="39">
        <f t="shared" si="28"/>
        <v>0</v>
      </c>
      <c r="BK18" s="57"/>
      <c r="BL18" s="39">
        <f t="shared" si="29"/>
        <v>0</v>
      </c>
      <c r="BM18" s="23"/>
      <c r="BN18" s="39">
        <f t="shared" si="29"/>
        <v>0</v>
      </c>
      <c r="BO18" s="21"/>
      <c r="BP18" s="39">
        <f t="shared" si="29"/>
        <v>0</v>
      </c>
      <c r="BQ18" s="58"/>
    </row>
    <row r="19" spans="1:69" s="2" customFormat="1" ht="15" customHeight="1">
      <c r="A19" s="75" t="s">
        <v>16</v>
      </c>
      <c r="B19" s="76" t="s">
        <v>2</v>
      </c>
      <c r="C19" s="77">
        <v>1200</v>
      </c>
      <c r="D19" s="78">
        <v>3170</v>
      </c>
      <c r="E19" s="18">
        <f t="shared" si="0"/>
        <v>138.75</v>
      </c>
      <c r="F19" s="79"/>
      <c r="G19" s="57"/>
      <c r="H19" s="118">
        <f t="shared" si="1"/>
        <v>0</v>
      </c>
      <c r="I19" s="57"/>
      <c r="J19" s="118">
        <f t="shared" si="2"/>
        <v>0</v>
      </c>
      <c r="K19" s="57"/>
      <c r="L19" s="118">
        <f t="shared" si="30"/>
        <v>0</v>
      </c>
      <c r="M19" s="57"/>
      <c r="N19" s="118">
        <f t="shared" si="4"/>
        <v>0</v>
      </c>
      <c r="O19" s="57"/>
      <c r="P19" s="118">
        <f t="shared" si="5"/>
        <v>0</v>
      </c>
      <c r="Q19" s="57"/>
      <c r="R19" s="118">
        <f t="shared" si="6"/>
        <v>0</v>
      </c>
      <c r="S19" s="57">
        <v>1665</v>
      </c>
      <c r="T19" s="118">
        <f t="shared" si="7"/>
        <v>138.75</v>
      </c>
      <c r="U19" s="57"/>
      <c r="V19" s="118">
        <f t="shared" si="8"/>
        <v>0</v>
      </c>
      <c r="W19" s="57"/>
      <c r="X19" s="118">
        <f t="shared" si="9"/>
        <v>0</v>
      </c>
      <c r="Y19" s="57">
        <v>1240</v>
      </c>
      <c r="Z19" s="118">
        <f t="shared" si="10"/>
        <v>103.33333333333334</v>
      </c>
      <c r="AA19" s="57"/>
      <c r="AB19" s="118">
        <f t="shared" si="11"/>
        <v>0</v>
      </c>
      <c r="AC19" s="57"/>
      <c r="AD19" s="118">
        <f t="shared" si="12"/>
        <v>0</v>
      </c>
      <c r="AE19" s="57"/>
      <c r="AF19" s="118">
        <f t="shared" si="13"/>
        <v>0</v>
      </c>
      <c r="AG19" s="57"/>
      <c r="AH19" s="118">
        <f t="shared" si="14"/>
        <v>0</v>
      </c>
      <c r="AI19" s="57">
        <v>1320</v>
      </c>
      <c r="AJ19" s="118">
        <f t="shared" si="15"/>
        <v>110.00000000000001</v>
      </c>
      <c r="AK19" s="57"/>
      <c r="AL19" s="118">
        <f t="shared" si="16"/>
        <v>0</v>
      </c>
      <c r="AM19" s="21"/>
      <c r="AN19" s="118">
        <f t="shared" si="17"/>
        <v>0</v>
      </c>
      <c r="AO19" s="57"/>
      <c r="AP19" s="118">
        <f t="shared" si="18"/>
        <v>0</v>
      </c>
      <c r="AQ19" s="57"/>
      <c r="AR19" s="118">
        <f t="shared" si="19"/>
        <v>0</v>
      </c>
      <c r="AS19" s="57"/>
      <c r="AT19" s="118">
        <f t="shared" si="20"/>
        <v>0</v>
      </c>
      <c r="AU19" s="57"/>
      <c r="AV19" s="118">
        <f t="shared" si="21"/>
        <v>0</v>
      </c>
      <c r="AW19" s="57"/>
      <c r="AX19" s="118">
        <f t="shared" si="22"/>
        <v>0</v>
      </c>
      <c r="AY19" s="21"/>
      <c r="AZ19" s="118">
        <f t="shared" si="23"/>
        <v>0</v>
      </c>
      <c r="BA19" s="21"/>
      <c r="BB19" s="118">
        <f t="shared" si="24"/>
        <v>0</v>
      </c>
      <c r="BC19" s="57"/>
      <c r="BD19" s="118">
        <f t="shared" si="25"/>
        <v>0</v>
      </c>
      <c r="BE19" s="57"/>
      <c r="BF19" s="39">
        <f t="shared" si="26"/>
        <v>0</v>
      </c>
      <c r="BG19" s="57"/>
      <c r="BH19" s="39">
        <f t="shared" si="27"/>
        <v>0</v>
      </c>
      <c r="BI19" s="57"/>
      <c r="BJ19" s="39">
        <f t="shared" si="28"/>
        <v>0</v>
      </c>
      <c r="BK19" s="57"/>
      <c r="BL19" s="39">
        <f t="shared" si="29"/>
        <v>0</v>
      </c>
      <c r="BM19" s="21"/>
      <c r="BN19" s="39">
        <f t="shared" si="29"/>
        <v>0</v>
      </c>
      <c r="BO19" s="21"/>
      <c r="BP19" s="39">
        <f t="shared" si="29"/>
        <v>0</v>
      </c>
      <c r="BQ19" s="58"/>
    </row>
    <row r="20" spans="1:69" s="2" customFormat="1" ht="15" customHeight="1">
      <c r="A20" s="14" t="s">
        <v>17</v>
      </c>
      <c r="B20" s="15" t="s">
        <v>2</v>
      </c>
      <c r="C20" s="20">
        <v>810</v>
      </c>
      <c r="D20" s="17">
        <v>2825</v>
      </c>
      <c r="E20" s="18">
        <f t="shared" si="0"/>
        <v>0</v>
      </c>
      <c r="F20" s="64"/>
      <c r="G20" s="57"/>
      <c r="H20" s="118">
        <f t="shared" si="1"/>
        <v>0</v>
      </c>
      <c r="I20" s="57"/>
      <c r="J20" s="118">
        <f t="shared" si="2"/>
        <v>0</v>
      </c>
      <c r="K20" s="57"/>
      <c r="L20" s="118">
        <f t="shared" si="30"/>
        <v>0</v>
      </c>
      <c r="M20" s="57"/>
      <c r="N20" s="118">
        <f t="shared" si="4"/>
        <v>0</v>
      </c>
      <c r="O20" s="57"/>
      <c r="P20" s="118">
        <f t="shared" si="5"/>
        <v>0</v>
      </c>
      <c r="Q20" s="57"/>
      <c r="R20" s="118">
        <f t="shared" si="6"/>
        <v>0</v>
      </c>
      <c r="S20" s="57"/>
      <c r="T20" s="118">
        <f t="shared" si="7"/>
        <v>0</v>
      </c>
      <c r="U20" s="57"/>
      <c r="V20" s="118">
        <f t="shared" si="8"/>
        <v>0</v>
      </c>
      <c r="W20" s="57"/>
      <c r="X20" s="118">
        <f t="shared" si="9"/>
        <v>0</v>
      </c>
      <c r="Y20" s="57"/>
      <c r="Z20" s="118">
        <f t="shared" si="10"/>
        <v>0</v>
      </c>
      <c r="AA20" s="57"/>
      <c r="AB20" s="118">
        <f t="shared" si="11"/>
        <v>0</v>
      </c>
      <c r="AC20" s="57"/>
      <c r="AD20" s="118">
        <f t="shared" si="12"/>
        <v>0</v>
      </c>
      <c r="AE20" s="57"/>
      <c r="AF20" s="118">
        <f t="shared" si="13"/>
        <v>0</v>
      </c>
      <c r="AG20" s="57"/>
      <c r="AH20" s="118">
        <f t="shared" si="14"/>
        <v>0</v>
      </c>
      <c r="AI20" s="57"/>
      <c r="AJ20" s="118">
        <f t="shared" si="15"/>
        <v>0</v>
      </c>
      <c r="AK20" s="57"/>
      <c r="AL20" s="118">
        <f t="shared" si="16"/>
        <v>0</v>
      </c>
      <c r="AM20" s="21"/>
      <c r="AN20" s="118">
        <f t="shared" si="17"/>
        <v>0</v>
      </c>
      <c r="AO20" s="57"/>
      <c r="AP20" s="118">
        <f t="shared" si="18"/>
        <v>0</v>
      </c>
      <c r="AQ20" s="57"/>
      <c r="AR20" s="118">
        <f t="shared" si="19"/>
        <v>0</v>
      </c>
      <c r="AS20" s="57"/>
      <c r="AT20" s="118">
        <f t="shared" si="20"/>
        <v>0</v>
      </c>
      <c r="AU20" s="57"/>
      <c r="AV20" s="118">
        <f t="shared" si="21"/>
        <v>0</v>
      </c>
      <c r="AW20" s="57"/>
      <c r="AX20" s="118">
        <f t="shared" si="22"/>
        <v>0</v>
      </c>
      <c r="AY20" s="21"/>
      <c r="AZ20" s="118">
        <f t="shared" si="23"/>
        <v>0</v>
      </c>
      <c r="BA20" s="21"/>
      <c r="BB20" s="118">
        <f t="shared" si="24"/>
        <v>0</v>
      </c>
      <c r="BC20" s="57"/>
      <c r="BD20" s="118">
        <f t="shared" si="25"/>
        <v>0</v>
      </c>
      <c r="BE20" s="57"/>
      <c r="BF20" s="39">
        <f t="shared" si="26"/>
        <v>0</v>
      </c>
      <c r="BG20" s="57"/>
      <c r="BH20" s="39">
        <f t="shared" si="27"/>
        <v>0</v>
      </c>
      <c r="BI20" s="57"/>
      <c r="BJ20" s="39">
        <f t="shared" si="28"/>
        <v>0</v>
      </c>
      <c r="BK20" s="57"/>
      <c r="BL20" s="39">
        <f t="shared" si="29"/>
        <v>0</v>
      </c>
      <c r="BM20" s="21"/>
      <c r="BN20" s="39">
        <f t="shared" si="29"/>
        <v>0</v>
      </c>
      <c r="BO20" s="21"/>
      <c r="BP20" s="39">
        <f t="shared" si="29"/>
        <v>0</v>
      </c>
      <c r="BQ20" s="58"/>
    </row>
    <row r="21" spans="1:69" s="2" customFormat="1" ht="15" customHeight="1">
      <c r="A21" s="14" t="s">
        <v>71</v>
      </c>
      <c r="B21" s="15" t="s">
        <v>2</v>
      </c>
      <c r="C21" s="77">
        <v>2400</v>
      </c>
      <c r="D21" s="17">
        <v>9010</v>
      </c>
      <c r="E21" s="144">
        <f t="shared" si="0"/>
        <v>256.25</v>
      </c>
      <c r="F21" s="64"/>
      <c r="G21" s="57"/>
      <c r="H21" s="118">
        <f t="shared" si="1"/>
        <v>0</v>
      </c>
      <c r="I21" s="57"/>
      <c r="J21" s="118">
        <f t="shared" si="2"/>
        <v>0</v>
      </c>
      <c r="K21" s="57"/>
      <c r="L21" s="118">
        <f t="shared" si="30"/>
        <v>0</v>
      </c>
      <c r="M21" s="57"/>
      <c r="N21" s="118">
        <f t="shared" si="4"/>
        <v>0</v>
      </c>
      <c r="O21" s="57"/>
      <c r="P21" s="118">
        <f t="shared" si="5"/>
        <v>0</v>
      </c>
      <c r="Q21" s="57"/>
      <c r="R21" s="118">
        <f t="shared" si="6"/>
        <v>0</v>
      </c>
      <c r="S21" s="171">
        <v>6150</v>
      </c>
      <c r="T21" s="118">
        <f t="shared" si="7"/>
        <v>256.25</v>
      </c>
      <c r="U21" s="57"/>
      <c r="V21" s="118">
        <f t="shared" si="8"/>
        <v>0</v>
      </c>
      <c r="W21" s="57"/>
      <c r="X21" s="118">
        <f t="shared" si="9"/>
        <v>0</v>
      </c>
      <c r="Y21" s="57"/>
      <c r="Z21" s="118">
        <f t="shared" si="10"/>
        <v>0</v>
      </c>
      <c r="AA21" s="57"/>
      <c r="AB21" s="118">
        <f t="shared" si="11"/>
        <v>0</v>
      </c>
      <c r="AC21" s="57"/>
      <c r="AD21" s="118">
        <f t="shared" si="12"/>
        <v>0</v>
      </c>
      <c r="AE21" s="57"/>
      <c r="AF21" s="118">
        <f t="shared" si="13"/>
        <v>0</v>
      </c>
      <c r="AG21" s="57"/>
      <c r="AH21" s="118">
        <f t="shared" si="14"/>
        <v>0</v>
      </c>
      <c r="AI21" s="57"/>
      <c r="AJ21" s="118">
        <f t="shared" si="15"/>
        <v>0</v>
      </c>
      <c r="AK21" s="57"/>
      <c r="AL21" s="118">
        <f t="shared" si="16"/>
        <v>0</v>
      </c>
      <c r="AM21" s="21"/>
      <c r="AN21" s="118">
        <f t="shared" si="17"/>
        <v>0</v>
      </c>
      <c r="AO21" s="57"/>
      <c r="AP21" s="118">
        <f t="shared" si="18"/>
        <v>0</v>
      </c>
      <c r="AQ21" s="57"/>
      <c r="AR21" s="118">
        <f t="shared" si="19"/>
        <v>0</v>
      </c>
      <c r="AS21" s="57"/>
      <c r="AT21" s="118">
        <f t="shared" si="20"/>
        <v>0</v>
      </c>
      <c r="AU21" s="57"/>
      <c r="AV21" s="118">
        <f t="shared" si="21"/>
        <v>0</v>
      </c>
      <c r="AW21" s="57"/>
      <c r="AX21" s="118">
        <f t="shared" si="22"/>
        <v>0</v>
      </c>
      <c r="AY21" s="21"/>
      <c r="AZ21" s="118">
        <f t="shared" si="23"/>
        <v>0</v>
      </c>
      <c r="BA21" s="21"/>
      <c r="BB21" s="118">
        <f t="shared" si="24"/>
        <v>0</v>
      </c>
      <c r="BC21" s="57"/>
      <c r="BD21" s="118">
        <f t="shared" si="25"/>
        <v>0</v>
      </c>
      <c r="BE21" s="57"/>
      <c r="BF21" s="39">
        <f t="shared" si="26"/>
        <v>0</v>
      </c>
      <c r="BG21" s="57"/>
      <c r="BH21" s="39">
        <f t="shared" si="27"/>
        <v>0</v>
      </c>
      <c r="BI21" s="57"/>
      <c r="BJ21" s="39">
        <f t="shared" si="28"/>
        <v>0</v>
      </c>
      <c r="BK21" s="57"/>
      <c r="BL21" s="39">
        <f t="shared" si="29"/>
        <v>0</v>
      </c>
      <c r="BM21" s="21"/>
      <c r="BN21" s="39">
        <f t="shared" si="29"/>
        <v>0</v>
      </c>
      <c r="BO21" s="21"/>
      <c r="BP21" s="39">
        <f t="shared" si="29"/>
        <v>0</v>
      </c>
      <c r="BQ21" s="58"/>
    </row>
    <row r="22" spans="1:69" s="2" customFormat="1" ht="15" customHeight="1">
      <c r="A22" s="14" t="s">
        <v>18</v>
      </c>
      <c r="B22" s="15" t="s">
        <v>2</v>
      </c>
      <c r="C22" s="20">
        <v>1800</v>
      </c>
      <c r="D22" s="17">
        <v>8100</v>
      </c>
      <c r="E22" s="18">
        <f t="shared" si="0"/>
        <v>0</v>
      </c>
      <c r="F22" s="64"/>
      <c r="G22" s="57"/>
      <c r="H22" s="118">
        <f t="shared" si="1"/>
        <v>0</v>
      </c>
      <c r="I22" s="57"/>
      <c r="J22" s="118">
        <f t="shared" si="2"/>
        <v>0</v>
      </c>
      <c r="K22" s="57"/>
      <c r="L22" s="118">
        <f t="shared" si="30"/>
        <v>0</v>
      </c>
      <c r="M22" s="57"/>
      <c r="N22" s="118">
        <f t="shared" si="4"/>
        <v>0</v>
      </c>
      <c r="O22" s="57"/>
      <c r="P22" s="118">
        <f t="shared" si="5"/>
        <v>0</v>
      </c>
      <c r="Q22" s="57"/>
      <c r="R22" s="118">
        <f t="shared" si="6"/>
        <v>0</v>
      </c>
      <c r="S22" s="57"/>
      <c r="T22" s="118">
        <f t="shared" si="7"/>
        <v>0</v>
      </c>
      <c r="U22" s="57"/>
      <c r="V22" s="118">
        <f t="shared" si="8"/>
        <v>0</v>
      </c>
      <c r="W22" s="57"/>
      <c r="X22" s="118">
        <f t="shared" si="9"/>
        <v>0</v>
      </c>
      <c r="Y22" s="57"/>
      <c r="Z22" s="118">
        <f t="shared" si="10"/>
        <v>0</v>
      </c>
      <c r="AA22" s="57"/>
      <c r="AB22" s="118">
        <f t="shared" si="11"/>
        <v>0</v>
      </c>
      <c r="AC22" s="57"/>
      <c r="AD22" s="118">
        <f t="shared" si="12"/>
        <v>0</v>
      </c>
      <c r="AE22" s="57"/>
      <c r="AF22" s="118">
        <f t="shared" si="13"/>
        <v>0</v>
      </c>
      <c r="AG22" s="57"/>
      <c r="AH22" s="118">
        <f t="shared" si="14"/>
        <v>0</v>
      </c>
      <c r="AI22" s="57"/>
      <c r="AJ22" s="118">
        <f t="shared" si="15"/>
        <v>0</v>
      </c>
      <c r="AK22" s="57"/>
      <c r="AL22" s="118">
        <f t="shared" si="16"/>
        <v>0</v>
      </c>
      <c r="AM22" s="21"/>
      <c r="AN22" s="118">
        <f t="shared" si="17"/>
        <v>0</v>
      </c>
      <c r="AO22" s="57"/>
      <c r="AP22" s="118">
        <f t="shared" si="18"/>
        <v>0</v>
      </c>
      <c r="AQ22" s="57"/>
      <c r="AR22" s="118">
        <f t="shared" si="19"/>
        <v>0</v>
      </c>
      <c r="AS22" s="57"/>
      <c r="AT22" s="118">
        <f t="shared" si="20"/>
        <v>0</v>
      </c>
      <c r="AU22" s="57"/>
      <c r="AV22" s="118">
        <f t="shared" si="21"/>
        <v>0</v>
      </c>
      <c r="AW22" s="57"/>
      <c r="AX22" s="118">
        <f t="shared" si="22"/>
        <v>0</v>
      </c>
      <c r="AY22" s="21"/>
      <c r="AZ22" s="118">
        <f t="shared" si="23"/>
        <v>0</v>
      </c>
      <c r="BA22" s="21"/>
      <c r="BB22" s="118">
        <f t="shared" si="24"/>
        <v>0</v>
      </c>
      <c r="BC22" s="57"/>
      <c r="BD22" s="118">
        <f t="shared" si="25"/>
        <v>0</v>
      </c>
      <c r="BE22" s="57"/>
      <c r="BF22" s="39">
        <f t="shared" si="26"/>
        <v>0</v>
      </c>
      <c r="BG22" s="57"/>
      <c r="BH22" s="39">
        <f t="shared" si="27"/>
        <v>0</v>
      </c>
      <c r="BI22" s="57"/>
      <c r="BJ22" s="39">
        <f t="shared" si="28"/>
        <v>0</v>
      </c>
      <c r="BK22" s="57"/>
      <c r="BL22" s="39">
        <f t="shared" si="29"/>
        <v>0</v>
      </c>
      <c r="BM22" s="21"/>
      <c r="BN22" s="39">
        <f t="shared" si="29"/>
        <v>0</v>
      </c>
      <c r="BO22" s="21"/>
      <c r="BP22" s="39">
        <f t="shared" si="29"/>
        <v>0</v>
      </c>
      <c r="BQ22" s="58"/>
    </row>
    <row r="23" spans="1:69" s="2" customFormat="1" ht="15" customHeight="1">
      <c r="A23" s="14" t="s">
        <v>19</v>
      </c>
      <c r="B23" s="15" t="s">
        <v>12</v>
      </c>
      <c r="C23" s="100">
        <v>3.6</v>
      </c>
      <c r="D23" s="24">
        <v>13.8</v>
      </c>
      <c r="E23" s="18">
        <f t="shared" si="0"/>
        <v>154.44444444444443</v>
      </c>
      <c r="F23" s="64"/>
      <c r="G23" s="57"/>
      <c r="H23" s="118">
        <f t="shared" si="1"/>
        <v>0</v>
      </c>
      <c r="I23" s="57"/>
      <c r="J23" s="118">
        <f t="shared" si="2"/>
        <v>0</v>
      </c>
      <c r="K23" s="57"/>
      <c r="L23" s="118">
        <f t="shared" si="30"/>
        <v>0</v>
      </c>
      <c r="M23" s="57">
        <v>5.56</v>
      </c>
      <c r="N23" s="118">
        <f t="shared" si="4"/>
        <v>154.44444444444443</v>
      </c>
      <c r="O23" s="57"/>
      <c r="P23" s="118">
        <f t="shared" si="5"/>
        <v>0</v>
      </c>
      <c r="Q23" s="57"/>
      <c r="R23" s="118">
        <f t="shared" si="6"/>
        <v>0</v>
      </c>
      <c r="S23" s="57"/>
      <c r="T23" s="118">
        <f t="shared" si="7"/>
        <v>0</v>
      </c>
      <c r="U23" s="57"/>
      <c r="V23" s="118">
        <f t="shared" si="8"/>
        <v>0</v>
      </c>
      <c r="W23" s="57"/>
      <c r="X23" s="118">
        <f t="shared" si="9"/>
        <v>0</v>
      </c>
      <c r="Y23" s="57"/>
      <c r="Z23" s="118">
        <f t="shared" si="10"/>
        <v>0</v>
      </c>
      <c r="AA23" s="57"/>
      <c r="AB23" s="118">
        <f t="shared" si="11"/>
        <v>0</v>
      </c>
      <c r="AC23" s="57"/>
      <c r="AD23" s="118">
        <f t="shared" si="12"/>
        <v>0</v>
      </c>
      <c r="AE23" s="57"/>
      <c r="AF23" s="118">
        <f t="shared" si="13"/>
        <v>0</v>
      </c>
      <c r="AG23" s="57"/>
      <c r="AH23" s="118">
        <f t="shared" si="14"/>
        <v>0</v>
      </c>
      <c r="AI23" s="57"/>
      <c r="AJ23" s="118">
        <f t="shared" si="15"/>
        <v>0</v>
      </c>
      <c r="AK23" s="57"/>
      <c r="AL23" s="118">
        <f t="shared" si="16"/>
        <v>0</v>
      </c>
      <c r="AM23" s="21"/>
      <c r="AN23" s="118">
        <f t="shared" si="17"/>
        <v>0</v>
      </c>
      <c r="AO23" s="57"/>
      <c r="AP23" s="118">
        <f t="shared" si="18"/>
        <v>0</v>
      </c>
      <c r="AQ23" s="57"/>
      <c r="AR23" s="118">
        <f t="shared" si="19"/>
        <v>0</v>
      </c>
      <c r="AS23" s="57"/>
      <c r="AT23" s="118">
        <f t="shared" si="20"/>
        <v>0</v>
      </c>
      <c r="AU23" s="57"/>
      <c r="AV23" s="118">
        <f t="shared" si="21"/>
        <v>0</v>
      </c>
      <c r="AW23" s="57"/>
      <c r="AX23" s="118">
        <f t="shared" si="22"/>
        <v>0</v>
      </c>
      <c r="AY23" s="21"/>
      <c r="AZ23" s="118">
        <f t="shared" si="23"/>
        <v>0</v>
      </c>
      <c r="BA23" s="21"/>
      <c r="BB23" s="118">
        <f t="shared" si="24"/>
        <v>0</v>
      </c>
      <c r="BC23" s="57"/>
      <c r="BD23" s="118">
        <f t="shared" si="25"/>
        <v>0</v>
      </c>
      <c r="BE23" s="57"/>
      <c r="BF23" s="39">
        <f t="shared" si="26"/>
        <v>0</v>
      </c>
      <c r="BG23" s="57"/>
      <c r="BH23" s="39">
        <f t="shared" si="27"/>
        <v>0</v>
      </c>
      <c r="BI23" s="57"/>
      <c r="BJ23" s="39">
        <f t="shared" si="28"/>
        <v>0</v>
      </c>
      <c r="BK23" s="57"/>
      <c r="BL23" s="39">
        <f t="shared" si="29"/>
        <v>0</v>
      </c>
      <c r="BM23" s="21"/>
      <c r="BN23" s="39">
        <f t="shared" si="29"/>
        <v>0</v>
      </c>
      <c r="BO23" s="21"/>
      <c r="BP23" s="39">
        <f t="shared" si="29"/>
        <v>0</v>
      </c>
      <c r="BQ23" s="58"/>
    </row>
    <row r="24" spans="1:69" s="2" customFormat="1" ht="15" customHeight="1">
      <c r="A24" s="14" t="s">
        <v>20</v>
      </c>
      <c r="B24" s="15" t="s">
        <v>2</v>
      </c>
      <c r="C24" s="20">
        <v>120</v>
      </c>
      <c r="D24" s="17">
        <v>515</v>
      </c>
      <c r="E24" s="18">
        <f t="shared" si="0"/>
        <v>190.83333333333334</v>
      </c>
      <c r="F24" s="64"/>
      <c r="G24" s="57"/>
      <c r="H24" s="118">
        <f t="shared" si="1"/>
        <v>0</v>
      </c>
      <c r="I24" s="57">
        <v>180</v>
      </c>
      <c r="J24" s="118">
        <f t="shared" si="2"/>
        <v>150</v>
      </c>
      <c r="K24" s="57">
        <v>190</v>
      </c>
      <c r="L24" s="118">
        <f t="shared" si="30"/>
        <v>158.33333333333331</v>
      </c>
      <c r="M24" s="57"/>
      <c r="N24" s="118">
        <f t="shared" si="4"/>
        <v>0</v>
      </c>
      <c r="O24" s="57">
        <v>180</v>
      </c>
      <c r="P24" s="118">
        <f t="shared" si="5"/>
        <v>150</v>
      </c>
      <c r="Q24" s="57"/>
      <c r="R24" s="118">
        <f t="shared" si="6"/>
        <v>0</v>
      </c>
      <c r="S24" s="57"/>
      <c r="T24" s="118">
        <f t="shared" si="7"/>
        <v>0</v>
      </c>
      <c r="U24" s="57">
        <v>125</v>
      </c>
      <c r="V24" s="118">
        <f t="shared" si="8"/>
        <v>104.16666666666667</v>
      </c>
      <c r="W24" s="57"/>
      <c r="X24" s="118">
        <f t="shared" si="9"/>
        <v>0</v>
      </c>
      <c r="Y24" s="57"/>
      <c r="Z24" s="118">
        <f t="shared" si="10"/>
        <v>0</v>
      </c>
      <c r="AA24" s="57">
        <v>229</v>
      </c>
      <c r="AB24" s="118">
        <f t="shared" si="11"/>
        <v>190.83333333333334</v>
      </c>
      <c r="AC24" s="57"/>
      <c r="AD24" s="118">
        <f t="shared" si="12"/>
        <v>0</v>
      </c>
      <c r="AE24" s="57"/>
      <c r="AF24" s="118">
        <f t="shared" si="13"/>
        <v>0</v>
      </c>
      <c r="AG24" s="57"/>
      <c r="AH24" s="118">
        <f t="shared" si="14"/>
        <v>0</v>
      </c>
      <c r="AI24" s="57"/>
      <c r="AJ24" s="118">
        <f t="shared" si="15"/>
        <v>0</v>
      </c>
      <c r="AK24" s="57"/>
      <c r="AL24" s="118">
        <f t="shared" si="16"/>
        <v>0</v>
      </c>
      <c r="AM24" s="21"/>
      <c r="AN24" s="118">
        <f t="shared" si="17"/>
        <v>0</v>
      </c>
      <c r="AO24" s="57"/>
      <c r="AP24" s="118">
        <f t="shared" si="18"/>
        <v>0</v>
      </c>
      <c r="AQ24" s="57"/>
      <c r="AR24" s="118">
        <f t="shared" si="19"/>
        <v>0</v>
      </c>
      <c r="AS24" s="57"/>
      <c r="AT24" s="118">
        <f t="shared" si="20"/>
        <v>0</v>
      </c>
      <c r="AU24" s="57"/>
      <c r="AV24" s="118">
        <f t="shared" si="21"/>
        <v>0</v>
      </c>
      <c r="AW24" s="57"/>
      <c r="AX24" s="118">
        <f t="shared" si="22"/>
        <v>0</v>
      </c>
      <c r="AY24" s="21"/>
      <c r="AZ24" s="118">
        <f t="shared" si="23"/>
        <v>0</v>
      </c>
      <c r="BA24" s="21"/>
      <c r="BB24" s="118">
        <f t="shared" si="24"/>
        <v>0</v>
      </c>
      <c r="BC24" s="57"/>
      <c r="BD24" s="118">
        <f t="shared" si="25"/>
        <v>0</v>
      </c>
      <c r="BE24" s="57"/>
      <c r="BF24" s="39">
        <f t="shared" si="26"/>
        <v>0</v>
      </c>
      <c r="BG24" s="57"/>
      <c r="BH24" s="39">
        <f t="shared" si="27"/>
        <v>0</v>
      </c>
      <c r="BI24" s="57"/>
      <c r="BJ24" s="39">
        <f t="shared" si="28"/>
        <v>0</v>
      </c>
      <c r="BK24" s="57"/>
      <c r="BL24" s="39">
        <f t="shared" si="29"/>
        <v>0</v>
      </c>
      <c r="BM24" s="21"/>
      <c r="BN24" s="39">
        <f t="shared" si="29"/>
        <v>0</v>
      </c>
      <c r="BO24" s="21"/>
      <c r="BP24" s="39">
        <f t="shared" si="29"/>
        <v>0</v>
      </c>
      <c r="BQ24" s="58"/>
    </row>
    <row r="25" spans="1:69" s="2" customFormat="1" ht="15" customHeight="1">
      <c r="A25" s="75" t="s">
        <v>21</v>
      </c>
      <c r="B25" s="76" t="s">
        <v>2</v>
      </c>
      <c r="C25" s="77">
        <v>360</v>
      </c>
      <c r="D25" s="78">
        <v>2354</v>
      </c>
      <c r="E25" s="18">
        <f t="shared" si="0"/>
        <v>0</v>
      </c>
      <c r="F25" s="79"/>
      <c r="G25" s="57"/>
      <c r="H25" s="118">
        <f t="shared" si="1"/>
        <v>0</v>
      </c>
      <c r="I25" s="57"/>
      <c r="J25" s="118">
        <f t="shared" si="2"/>
        <v>0</v>
      </c>
      <c r="K25" s="57"/>
      <c r="L25" s="118">
        <f t="shared" si="30"/>
        <v>0</v>
      </c>
      <c r="M25" s="57"/>
      <c r="N25" s="118">
        <f t="shared" si="4"/>
        <v>0</v>
      </c>
      <c r="O25" s="57"/>
      <c r="P25" s="118">
        <f t="shared" si="5"/>
        <v>0</v>
      </c>
      <c r="Q25" s="57"/>
      <c r="R25" s="118">
        <f t="shared" si="6"/>
        <v>0</v>
      </c>
      <c r="S25" s="57"/>
      <c r="T25" s="118">
        <f t="shared" si="7"/>
        <v>0</v>
      </c>
      <c r="U25" s="57"/>
      <c r="V25" s="118">
        <f t="shared" si="8"/>
        <v>0</v>
      </c>
      <c r="W25" s="57"/>
      <c r="X25" s="118">
        <f t="shared" si="9"/>
        <v>0</v>
      </c>
      <c r="Y25" s="57"/>
      <c r="Z25" s="118">
        <f t="shared" si="10"/>
        <v>0</v>
      </c>
      <c r="AA25" s="57"/>
      <c r="AB25" s="118">
        <f t="shared" si="11"/>
        <v>0</v>
      </c>
      <c r="AC25" s="57"/>
      <c r="AD25" s="118">
        <f t="shared" si="12"/>
        <v>0</v>
      </c>
      <c r="AE25" s="57"/>
      <c r="AF25" s="118">
        <f t="shared" si="13"/>
        <v>0</v>
      </c>
      <c r="AG25" s="57"/>
      <c r="AH25" s="118">
        <f t="shared" si="14"/>
        <v>0</v>
      </c>
      <c r="AI25" s="57"/>
      <c r="AJ25" s="118">
        <f t="shared" si="15"/>
        <v>0</v>
      </c>
      <c r="AK25" s="57"/>
      <c r="AL25" s="118">
        <f t="shared" si="16"/>
        <v>0</v>
      </c>
      <c r="AM25" s="21"/>
      <c r="AN25" s="118">
        <f t="shared" si="17"/>
        <v>0</v>
      </c>
      <c r="AO25" s="57"/>
      <c r="AP25" s="118">
        <f t="shared" si="18"/>
        <v>0</v>
      </c>
      <c r="AQ25" s="57"/>
      <c r="AR25" s="118">
        <f t="shared" si="19"/>
        <v>0</v>
      </c>
      <c r="AS25" s="57"/>
      <c r="AT25" s="118">
        <f t="shared" si="20"/>
        <v>0</v>
      </c>
      <c r="AU25" s="57"/>
      <c r="AV25" s="118">
        <f t="shared" si="21"/>
        <v>0</v>
      </c>
      <c r="AW25" s="57"/>
      <c r="AX25" s="118">
        <f t="shared" si="22"/>
        <v>0</v>
      </c>
      <c r="AY25" s="21"/>
      <c r="AZ25" s="118">
        <f t="shared" si="23"/>
        <v>0</v>
      </c>
      <c r="BA25" s="21"/>
      <c r="BB25" s="118">
        <f t="shared" si="24"/>
        <v>0</v>
      </c>
      <c r="BC25" s="57"/>
      <c r="BD25" s="118">
        <f t="shared" si="25"/>
        <v>0</v>
      </c>
      <c r="BE25" s="57"/>
      <c r="BF25" s="39">
        <f t="shared" si="26"/>
        <v>0</v>
      </c>
      <c r="BG25" s="57"/>
      <c r="BH25" s="39">
        <f t="shared" si="27"/>
        <v>0</v>
      </c>
      <c r="BI25" s="57"/>
      <c r="BJ25" s="39">
        <f t="shared" si="28"/>
        <v>0</v>
      </c>
      <c r="BK25" s="57"/>
      <c r="BL25" s="39">
        <f t="shared" si="29"/>
        <v>0</v>
      </c>
      <c r="BM25" s="21"/>
      <c r="BN25" s="39">
        <f t="shared" si="29"/>
        <v>0</v>
      </c>
      <c r="BO25" s="21"/>
      <c r="BP25" s="39">
        <f t="shared" si="29"/>
        <v>0</v>
      </c>
      <c r="BQ25" s="58"/>
    </row>
    <row r="26" spans="1:69" s="2" customFormat="1" ht="15" customHeight="1">
      <c r="A26" s="14" t="s">
        <v>22</v>
      </c>
      <c r="B26" s="15" t="s">
        <v>2</v>
      </c>
      <c r="C26" s="20">
        <v>1200</v>
      </c>
      <c r="D26" s="17">
        <v>4665</v>
      </c>
      <c r="E26" s="18">
        <f t="shared" si="0"/>
        <v>159.16666666666666</v>
      </c>
      <c r="F26" s="64"/>
      <c r="G26" s="57"/>
      <c r="H26" s="118">
        <f t="shared" si="1"/>
        <v>0</v>
      </c>
      <c r="I26" s="57">
        <v>1470</v>
      </c>
      <c r="J26" s="118">
        <f t="shared" si="2"/>
        <v>122.50000000000001</v>
      </c>
      <c r="K26" s="57"/>
      <c r="L26" s="118">
        <f t="shared" si="30"/>
        <v>0</v>
      </c>
      <c r="M26" s="57"/>
      <c r="N26" s="118">
        <f t="shared" si="4"/>
        <v>0</v>
      </c>
      <c r="O26" s="171">
        <v>1910</v>
      </c>
      <c r="P26" s="118">
        <f t="shared" si="5"/>
        <v>159.16666666666666</v>
      </c>
      <c r="Q26" s="57"/>
      <c r="R26" s="118">
        <f t="shared" si="6"/>
        <v>0</v>
      </c>
      <c r="S26" s="57"/>
      <c r="T26" s="118">
        <f t="shared" si="7"/>
        <v>0</v>
      </c>
      <c r="U26" s="57"/>
      <c r="V26" s="118">
        <f t="shared" si="8"/>
        <v>0</v>
      </c>
      <c r="W26" s="57"/>
      <c r="X26" s="118">
        <f t="shared" si="9"/>
        <v>0</v>
      </c>
      <c r="Y26" s="57"/>
      <c r="Z26" s="118">
        <f t="shared" si="10"/>
        <v>0</v>
      </c>
      <c r="AA26" s="57"/>
      <c r="AB26" s="118">
        <f t="shared" si="11"/>
        <v>0</v>
      </c>
      <c r="AC26" s="57"/>
      <c r="AD26" s="118">
        <f t="shared" si="12"/>
        <v>0</v>
      </c>
      <c r="AE26" s="57"/>
      <c r="AF26" s="118">
        <f t="shared" si="13"/>
        <v>0</v>
      </c>
      <c r="AG26" s="57"/>
      <c r="AH26" s="118">
        <f t="shared" si="14"/>
        <v>0</v>
      </c>
      <c r="AI26" s="57"/>
      <c r="AJ26" s="118">
        <f t="shared" si="15"/>
        <v>0</v>
      </c>
      <c r="AK26" s="57"/>
      <c r="AL26" s="118">
        <f t="shared" si="16"/>
        <v>0</v>
      </c>
      <c r="AM26" s="21"/>
      <c r="AN26" s="118">
        <f t="shared" si="17"/>
        <v>0</v>
      </c>
      <c r="AO26" s="57"/>
      <c r="AP26" s="118">
        <f t="shared" si="18"/>
        <v>0</v>
      </c>
      <c r="AQ26" s="57"/>
      <c r="AR26" s="118">
        <f t="shared" si="19"/>
        <v>0</v>
      </c>
      <c r="AS26" s="57"/>
      <c r="AT26" s="118">
        <f t="shared" si="20"/>
        <v>0</v>
      </c>
      <c r="AU26" s="57"/>
      <c r="AV26" s="118">
        <f t="shared" si="21"/>
        <v>0</v>
      </c>
      <c r="AW26" s="57"/>
      <c r="AX26" s="118">
        <f t="shared" si="22"/>
        <v>0</v>
      </c>
      <c r="AY26" s="21"/>
      <c r="AZ26" s="118">
        <f t="shared" si="23"/>
        <v>0</v>
      </c>
      <c r="BA26" s="21"/>
      <c r="BB26" s="118">
        <f t="shared" si="24"/>
        <v>0</v>
      </c>
      <c r="BC26" s="57"/>
      <c r="BD26" s="118">
        <f t="shared" si="25"/>
        <v>0</v>
      </c>
      <c r="BE26" s="57"/>
      <c r="BF26" s="39">
        <f t="shared" si="26"/>
        <v>0</v>
      </c>
      <c r="BG26" s="57"/>
      <c r="BH26" s="39">
        <f t="shared" si="27"/>
        <v>0</v>
      </c>
      <c r="BI26" s="57"/>
      <c r="BJ26" s="39">
        <f t="shared" si="28"/>
        <v>0</v>
      </c>
      <c r="BK26" s="57"/>
      <c r="BL26" s="39">
        <f t="shared" si="29"/>
        <v>0</v>
      </c>
      <c r="BM26" s="21"/>
      <c r="BN26" s="39">
        <f t="shared" si="29"/>
        <v>0</v>
      </c>
      <c r="BO26" s="21"/>
      <c r="BP26" s="39">
        <f t="shared" si="29"/>
        <v>0</v>
      </c>
      <c r="BQ26" s="58"/>
    </row>
    <row r="27" spans="1:69" ht="15" customHeight="1">
      <c r="A27" s="14" t="s">
        <v>23</v>
      </c>
      <c r="B27" s="15" t="s">
        <v>12</v>
      </c>
      <c r="C27" s="100">
        <v>4.2</v>
      </c>
      <c r="D27" s="24">
        <v>14</v>
      </c>
      <c r="E27" s="18">
        <f t="shared" si="0"/>
        <v>0</v>
      </c>
      <c r="F27" s="64"/>
      <c r="G27" s="57"/>
      <c r="H27" s="118">
        <f t="shared" si="1"/>
        <v>0</v>
      </c>
      <c r="I27" s="57"/>
      <c r="J27" s="118">
        <f t="shared" si="2"/>
        <v>0</v>
      </c>
      <c r="K27" s="57"/>
      <c r="L27" s="118">
        <f t="shared" si="30"/>
        <v>0</v>
      </c>
      <c r="M27" s="57"/>
      <c r="N27" s="118">
        <f t="shared" si="4"/>
        <v>0</v>
      </c>
      <c r="O27" s="57"/>
      <c r="P27" s="118">
        <f t="shared" si="5"/>
        <v>0</v>
      </c>
      <c r="Q27" s="57"/>
      <c r="R27" s="118">
        <f t="shared" si="6"/>
        <v>0</v>
      </c>
      <c r="S27" s="57"/>
      <c r="T27" s="118">
        <f t="shared" si="7"/>
        <v>0</v>
      </c>
      <c r="U27" s="57"/>
      <c r="V27" s="118">
        <f t="shared" si="8"/>
        <v>0</v>
      </c>
      <c r="W27" s="57"/>
      <c r="X27" s="118">
        <f t="shared" si="9"/>
        <v>0</v>
      </c>
      <c r="Y27" s="57"/>
      <c r="Z27" s="118">
        <f t="shared" si="10"/>
        <v>0</v>
      </c>
      <c r="AA27" s="57"/>
      <c r="AB27" s="118">
        <f t="shared" si="11"/>
        <v>0</v>
      </c>
      <c r="AC27" s="57"/>
      <c r="AD27" s="118">
        <f t="shared" si="12"/>
        <v>0</v>
      </c>
      <c r="AE27" s="57"/>
      <c r="AF27" s="118">
        <f t="shared" si="13"/>
        <v>0</v>
      </c>
      <c r="AG27" s="57"/>
      <c r="AH27" s="118">
        <f t="shared" si="14"/>
        <v>0</v>
      </c>
      <c r="AI27" s="57"/>
      <c r="AJ27" s="118">
        <f t="shared" si="15"/>
        <v>0</v>
      </c>
      <c r="AK27" s="57"/>
      <c r="AL27" s="118">
        <f t="shared" si="16"/>
        <v>0</v>
      </c>
      <c r="AM27" s="21"/>
      <c r="AN27" s="118">
        <f t="shared" si="17"/>
        <v>0</v>
      </c>
      <c r="AO27" s="57"/>
      <c r="AP27" s="118">
        <f t="shared" si="18"/>
        <v>0</v>
      </c>
      <c r="AQ27" s="142"/>
      <c r="AR27" s="118">
        <f t="shared" si="19"/>
        <v>0</v>
      </c>
      <c r="AS27" s="142"/>
      <c r="AT27" s="118">
        <f t="shared" si="20"/>
        <v>0</v>
      </c>
      <c r="AU27" s="57"/>
      <c r="AV27" s="118">
        <f t="shared" si="21"/>
        <v>0</v>
      </c>
      <c r="AW27" s="57"/>
      <c r="AX27" s="118">
        <f t="shared" si="22"/>
        <v>0</v>
      </c>
      <c r="AY27" s="21"/>
      <c r="AZ27" s="118">
        <f t="shared" si="23"/>
        <v>0</v>
      </c>
      <c r="BA27" s="21"/>
      <c r="BB27" s="118">
        <f t="shared" si="24"/>
        <v>0</v>
      </c>
      <c r="BC27" s="57"/>
      <c r="BD27" s="118">
        <f t="shared" si="25"/>
        <v>0</v>
      </c>
      <c r="BE27" s="57"/>
      <c r="BF27" s="39">
        <f t="shared" si="26"/>
        <v>0</v>
      </c>
      <c r="BG27" s="57"/>
      <c r="BH27" s="39">
        <f t="shared" si="27"/>
        <v>0</v>
      </c>
      <c r="BI27" s="57"/>
      <c r="BJ27" s="39">
        <f t="shared" si="28"/>
        <v>0</v>
      </c>
      <c r="BK27" s="57"/>
      <c r="BL27" s="39">
        <f t="shared" si="29"/>
        <v>0</v>
      </c>
      <c r="BM27" s="21"/>
      <c r="BN27" s="39">
        <f t="shared" si="29"/>
        <v>0</v>
      </c>
      <c r="BO27" s="21"/>
      <c r="BP27" s="39">
        <f t="shared" si="29"/>
        <v>0</v>
      </c>
      <c r="BQ27" s="58"/>
    </row>
    <row r="28" spans="1:69" ht="15" customHeight="1">
      <c r="A28" s="14" t="s">
        <v>24</v>
      </c>
      <c r="B28" s="15" t="s">
        <v>12</v>
      </c>
      <c r="C28" s="100">
        <v>3</v>
      </c>
      <c r="D28" s="24">
        <v>12.3</v>
      </c>
      <c r="E28" s="18">
        <f t="shared" si="0"/>
        <v>0</v>
      </c>
      <c r="F28" s="65"/>
      <c r="G28" s="57"/>
      <c r="H28" s="118">
        <f t="shared" si="1"/>
        <v>0</v>
      </c>
      <c r="I28" s="57"/>
      <c r="J28" s="118">
        <f t="shared" si="2"/>
        <v>0</v>
      </c>
      <c r="K28" s="57"/>
      <c r="L28" s="118">
        <f t="shared" si="30"/>
        <v>0</v>
      </c>
      <c r="M28" s="57"/>
      <c r="N28" s="118">
        <f t="shared" si="4"/>
        <v>0</v>
      </c>
      <c r="O28" s="57"/>
      <c r="P28" s="118">
        <f t="shared" si="5"/>
        <v>0</v>
      </c>
      <c r="Q28" s="57"/>
      <c r="R28" s="118">
        <f t="shared" si="6"/>
        <v>0</v>
      </c>
      <c r="S28" s="57"/>
      <c r="T28" s="118">
        <f t="shared" si="7"/>
        <v>0</v>
      </c>
      <c r="U28" s="57"/>
      <c r="V28" s="118">
        <f t="shared" si="8"/>
        <v>0</v>
      </c>
      <c r="W28" s="57"/>
      <c r="X28" s="118">
        <f t="shared" si="9"/>
        <v>0</v>
      </c>
      <c r="Y28" s="57"/>
      <c r="Z28" s="118">
        <f t="shared" si="10"/>
        <v>0</v>
      </c>
      <c r="AA28" s="57"/>
      <c r="AB28" s="118">
        <f t="shared" si="11"/>
        <v>0</v>
      </c>
      <c r="AC28" s="57"/>
      <c r="AD28" s="118">
        <f t="shared" si="12"/>
        <v>0</v>
      </c>
      <c r="AE28" s="57"/>
      <c r="AF28" s="118">
        <f t="shared" si="13"/>
        <v>0</v>
      </c>
      <c r="AG28" s="57"/>
      <c r="AH28" s="118">
        <f t="shared" si="14"/>
        <v>0</v>
      </c>
      <c r="AI28" s="57"/>
      <c r="AJ28" s="118">
        <f t="shared" si="15"/>
        <v>0</v>
      </c>
      <c r="AK28" s="57"/>
      <c r="AL28" s="118">
        <f t="shared" si="16"/>
        <v>0</v>
      </c>
      <c r="AM28" s="21"/>
      <c r="AN28" s="118">
        <f t="shared" si="17"/>
        <v>0</v>
      </c>
      <c r="AO28" s="57"/>
      <c r="AP28" s="118">
        <f t="shared" si="18"/>
        <v>0</v>
      </c>
      <c r="AQ28" s="57"/>
      <c r="AR28" s="118">
        <f t="shared" si="19"/>
        <v>0</v>
      </c>
      <c r="AS28" s="57"/>
      <c r="AT28" s="118">
        <f t="shared" si="20"/>
        <v>0</v>
      </c>
      <c r="AU28" s="57"/>
      <c r="AV28" s="118">
        <f t="shared" si="21"/>
        <v>0</v>
      </c>
      <c r="AW28" s="57"/>
      <c r="AX28" s="118">
        <f t="shared" si="22"/>
        <v>0</v>
      </c>
      <c r="AY28" s="21"/>
      <c r="AZ28" s="118">
        <f t="shared" si="23"/>
        <v>0</v>
      </c>
      <c r="BA28" s="21"/>
      <c r="BB28" s="118">
        <f t="shared" si="24"/>
        <v>0</v>
      </c>
      <c r="BC28" s="57"/>
      <c r="BD28" s="118">
        <f t="shared" si="25"/>
        <v>0</v>
      </c>
      <c r="BE28" s="57"/>
      <c r="BF28" s="39">
        <f t="shared" si="26"/>
        <v>0</v>
      </c>
      <c r="BG28" s="57"/>
      <c r="BH28" s="39">
        <f t="shared" si="27"/>
        <v>0</v>
      </c>
      <c r="BI28" s="57"/>
      <c r="BJ28" s="39">
        <f t="shared" si="28"/>
        <v>0</v>
      </c>
      <c r="BK28" s="57"/>
      <c r="BL28" s="39">
        <f t="shared" si="29"/>
        <v>0</v>
      </c>
      <c r="BM28" s="22"/>
      <c r="BN28" s="39">
        <f t="shared" si="29"/>
        <v>0</v>
      </c>
      <c r="BO28" s="22"/>
      <c r="BP28" s="39">
        <f t="shared" si="29"/>
        <v>0</v>
      </c>
      <c r="BQ28" s="58"/>
    </row>
    <row r="29" spans="1:69" ht="15" customHeight="1">
      <c r="A29" s="14" t="s">
        <v>25</v>
      </c>
      <c r="B29" s="15" t="s">
        <v>12</v>
      </c>
      <c r="C29" s="101">
        <v>2.7</v>
      </c>
      <c r="D29" s="24">
        <v>8.3</v>
      </c>
      <c r="E29" s="18">
        <f t="shared" si="0"/>
        <v>0</v>
      </c>
      <c r="F29" s="65"/>
      <c r="G29" s="57"/>
      <c r="H29" s="118">
        <f t="shared" si="1"/>
        <v>0</v>
      </c>
      <c r="I29" s="57"/>
      <c r="J29" s="118">
        <f t="shared" si="2"/>
        <v>0</v>
      </c>
      <c r="K29" s="57"/>
      <c r="L29" s="118">
        <f t="shared" si="30"/>
        <v>0</v>
      </c>
      <c r="M29" s="57"/>
      <c r="N29" s="118">
        <f t="shared" si="4"/>
        <v>0</v>
      </c>
      <c r="O29" s="57"/>
      <c r="P29" s="118">
        <f t="shared" si="5"/>
        <v>0</v>
      </c>
      <c r="Q29" s="57"/>
      <c r="R29" s="118">
        <f t="shared" si="6"/>
        <v>0</v>
      </c>
      <c r="S29" s="57"/>
      <c r="T29" s="118">
        <f t="shared" si="7"/>
        <v>0</v>
      </c>
      <c r="U29" s="57"/>
      <c r="V29" s="118">
        <f t="shared" si="8"/>
        <v>0</v>
      </c>
      <c r="W29" s="57"/>
      <c r="X29" s="118">
        <f t="shared" si="9"/>
        <v>0</v>
      </c>
      <c r="Y29" s="57"/>
      <c r="Z29" s="118">
        <f t="shared" si="10"/>
        <v>0</v>
      </c>
      <c r="AA29" s="57"/>
      <c r="AB29" s="118">
        <f t="shared" si="11"/>
        <v>0</v>
      </c>
      <c r="AC29" s="57"/>
      <c r="AD29" s="118">
        <f t="shared" si="12"/>
        <v>0</v>
      </c>
      <c r="AE29" s="57"/>
      <c r="AF29" s="118">
        <f t="shared" si="13"/>
        <v>0</v>
      </c>
      <c r="AG29" s="57"/>
      <c r="AH29" s="118">
        <f t="shared" si="14"/>
        <v>0</v>
      </c>
      <c r="AI29" s="57"/>
      <c r="AJ29" s="118">
        <f t="shared" si="15"/>
        <v>0</v>
      </c>
      <c r="AK29" s="57"/>
      <c r="AL29" s="118">
        <f t="shared" si="16"/>
        <v>0</v>
      </c>
      <c r="AM29" s="21"/>
      <c r="AN29" s="118">
        <f t="shared" si="17"/>
        <v>0</v>
      </c>
      <c r="AO29" s="142"/>
      <c r="AP29" s="118">
        <f t="shared" si="18"/>
        <v>0</v>
      </c>
      <c r="AQ29" s="57"/>
      <c r="AR29" s="118">
        <f t="shared" si="19"/>
        <v>0</v>
      </c>
      <c r="AS29" s="57"/>
      <c r="AT29" s="118">
        <f t="shared" si="20"/>
        <v>0</v>
      </c>
      <c r="AU29" s="57"/>
      <c r="AV29" s="118">
        <f t="shared" si="21"/>
        <v>0</v>
      </c>
      <c r="AW29" s="57"/>
      <c r="AX29" s="118">
        <f t="shared" si="22"/>
        <v>0</v>
      </c>
      <c r="AY29" s="21"/>
      <c r="AZ29" s="118">
        <f t="shared" si="23"/>
        <v>0</v>
      </c>
      <c r="BA29" s="21"/>
      <c r="BB29" s="118">
        <f t="shared" si="24"/>
        <v>0</v>
      </c>
      <c r="BC29" s="57"/>
      <c r="BD29" s="118">
        <f t="shared" si="25"/>
        <v>0</v>
      </c>
      <c r="BE29" s="57"/>
      <c r="BF29" s="39">
        <f t="shared" si="26"/>
        <v>0</v>
      </c>
      <c r="BG29" s="57"/>
      <c r="BH29" s="39">
        <f t="shared" si="27"/>
        <v>0</v>
      </c>
      <c r="BI29" s="57"/>
      <c r="BJ29" s="39">
        <f t="shared" si="28"/>
        <v>0</v>
      </c>
      <c r="BK29" s="57"/>
      <c r="BL29" s="39">
        <f t="shared" si="29"/>
        <v>0</v>
      </c>
      <c r="BM29" s="22"/>
      <c r="BN29" s="39">
        <f t="shared" si="29"/>
        <v>0</v>
      </c>
      <c r="BO29" s="22"/>
      <c r="BP29" s="39">
        <f t="shared" si="29"/>
        <v>0</v>
      </c>
      <c r="BQ29" s="58"/>
    </row>
    <row r="30" spans="1:69" ht="15" customHeight="1">
      <c r="A30" s="14" t="s">
        <v>26</v>
      </c>
      <c r="B30" s="15" t="s">
        <v>2</v>
      </c>
      <c r="C30" s="98">
        <v>360</v>
      </c>
      <c r="D30" s="17">
        <v>1460</v>
      </c>
      <c r="E30" s="18">
        <f t="shared" si="0"/>
        <v>291.66666666666663</v>
      </c>
      <c r="F30" s="64"/>
      <c r="G30" s="57">
        <v>650</v>
      </c>
      <c r="H30" s="118">
        <f t="shared" si="1"/>
        <v>180.55555555555557</v>
      </c>
      <c r="I30" s="169">
        <v>610</v>
      </c>
      <c r="J30" s="118">
        <f t="shared" si="2"/>
        <v>169.44444444444443</v>
      </c>
      <c r="K30" s="57">
        <v>640</v>
      </c>
      <c r="L30" s="118">
        <f t="shared" si="30"/>
        <v>177.77777777777777</v>
      </c>
      <c r="M30" s="57"/>
      <c r="N30" s="118">
        <f t="shared" si="4"/>
        <v>0</v>
      </c>
      <c r="O30" s="57">
        <v>480</v>
      </c>
      <c r="P30" s="118">
        <f t="shared" si="5"/>
        <v>133.33333333333331</v>
      </c>
      <c r="Q30" s="57">
        <v>550</v>
      </c>
      <c r="R30" s="118">
        <f t="shared" si="6"/>
        <v>152.77777777777777</v>
      </c>
      <c r="S30" s="57">
        <v>440</v>
      </c>
      <c r="T30" s="118">
        <f t="shared" si="7"/>
        <v>122.22222222222223</v>
      </c>
      <c r="U30" s="57">
        <v>850</v>
      </c>
      <c r="V30" s="118">
        <f t="shared" si="8"/>
        <v>236.11111111111111</v>
      </c>
      <c r="W30" s="57">
        <v>875</v>
      </c>
      <c r="X30" s="118">
        <f t="shared" si="9"/>
        <v>243.05555555555554</v>
      </c>
      <c r="Y30" s="57">
        <v>520</v>
      </c>
      <c r="Z30" s="118">
        <f t="shared" si="10"/>
        <v>144.44444444444443</v>
      </c>
      <c r="AA30" s="57"/>
      <c r="AB30" s="118">
        <f t="shared" si="11"/>
        <v>0</v>
      </c>
      <c r="AC30" s="57"/>
      <c r="AD30" s="118">
        <f t="shared" si="12"/>
        <v>0</v>
      </c>
      <c r="AE30" s="57"/>
      <c r="AF30" s="118">
        <f t="shared" si="13"/>
        <v>0</v>
      </c>
      <c r="AG30" s="57"/>
      <c r="AH30" s="118">
        <f t="shared" si="14"/>
        <v>0</v>
      </c>
      <c r="AI30" s="159"/>
      <c r="AJ30" s="118">
        <f t="shared" si="15"/>
        <v>0</v>
      </c>
      <c r="AK30" s="57">
        <v>1050</v>
      </c>
      <c r="AL30" s="118">
        <f t="shared" si="16"/>
        <v>291.66666666666663</v>
      </c>
      <c r="AM30" s="21"/>
      <c r="AN30" s="118">
        <f t="shared" si="17"/>
        <v>0</v>
      </c>
      <c r="AO30" s="57"/>
      <c r="AP30" s="118">
        <f t="shared" si="18"/>
        <v>0</v>
      </c>
      <c r="AQ30" s="57"/>
      <c r="AR30" s="118">
        <f t="shared" si="19"/>
        <v>0</v>
      </c>
      <c r="AS30" s="57"/>
      <c r="AT30" s="118">
        <f t="shared" si="20"/>
        <v>0</v>
      </c>
      <c r="AU30" s="57"/>
      <c r="AV30" s="118">
        <f t="shared" si="21"/>
        <v>0</v>
      </c>
      <c r="AW30" s="57"/>
      <c r="AX30" s="118">
        <f t="shared" si="22"/>
        <v>0</v>
      </c>
      <c r="AY30" s="21"/>
      <c r="AZ30" s="118">
        <f t="shared" si="23"/>
        <v>0</v>
      </c>
      <c r="BA30" s="21"/>
      <c r="BB30" s="118">
        <f t="shared" si="24"/>
        <v>0</v>
      </c>
      <c r="BC30" s="57"/>
      <c r="BD30" s="118">
        <f t="shared" si="25"/>
        <v>0</v>
      </c>
      <c r="BE30" s="57"/>
      <c r="BF30" s="39">
        <f t="shared" si="26"/>
        <v>0</v>
      </c>
      <c r="BG30" s="57"/>
      <c r="BH30" s="39">
        <f t="shared" si="27"/>
        <v>0</v>
      </c>
      <c r="BI30" s="57"/>
      <c r="BJ30" s="39">
        <f t="shared" si="28"/>
        <v>0</v>
      </c>
      <c r="BK30" s="57"/>
      <c r="BL30" s="39">
        <f t="shared" si="29"/>
        <v>0</v>
      </c>
      <c r="BM30" s="21"/>
      <c r="BN30" s="39">
        <f t="shared" si="29"/>
        <v>0</v>
      </c>
      <c r="BO30" s="21"/>
      <c r="BP30" s="39">
        <f t="shared" si="29"/>
        <v>0</v>
      </c>
      <c r="BQ30" s="58"/>
    </row>
    <row r="31" spans="1:69" ht="15" customHeight="1">
      <c r="A31" s="14" t="s">
        <v>27</v>
      </c>
      <c r="B31" s="15" t="s">
        <v>2</v>
      </c>
      <c r="C31" s="98">
        <v>135</v>
      </c>
      <c r="D31" s="17">
        <v>640</v>
      </c>
      <c r="E31" s="18">
        <f t="shared" si="0"/>
        <v>0</v>
      </c>
      <c r="F31" s="64"/>
      <c r="G31" s="57"/>
      <c r="H31" s="118">
        <f t="shared" si="1"/>
        <v>0</v>
      </c>
      <c r="I31" s="57"/>
      <c r="J31" s="118">
        <f t="shared" si="2"/>
        <v>0</v>
      </c>
      <c r="K31" s="57"/>
      <c r="L31" s="118">
        <f t="shared" si="30"/>
        <v>0</v>
      </c>
      <c r="M31" s="57"/>
      <c r="N31" s="118">
        <f t="shared" si="4"/>
        <v>0</v>
      </c>
      <c r="O31" s="57"/>
      <c r="P31" s="118">
        <f t="shared" si="5"/>
        <v>0</v>
      </c>
      <c r="Q31" s="57"/>
      <c r="R31" s="118">
        <f t="shared" si="6"/>
        <v>0</v>
      </c>
      <c r="S31" s="57"/>
      <c r="T31" s="118">
        <f t="shared" si="7"/>
        <v>0</v>
      </c>
      <c r="U31" s="57"/>
      <c r="V31" s="118">
        <f t="shared" si="8"/>
        <v>0</v>
      </c>
      <c r="W31" s="57"/>
      <c r="X31" s="118">
        <f t="shared" si="9"/>
        <v>0</v>
      </c>
      <c r="Y31" s="57"/>
      <c r="Z31" s="118">
        <f t="shared" si="10"/>
        <v>0</v>
      </c>
      <c r="AA31" s="57"/>
      <c r="AB31" s="118">
        <f t="shared" si="11"/>
        <v>0</v>
      </c>
      <c r="AC31" s="57"/>
      <c r="AD31" s="118">
        <f t="shared" si="12"/>
        <v>0</v>
      </c>
      <c r="AE31" s="57"/>
      <c r="AF31" s="118">
        <f t="shared" si="13"/>
        <v>0</v>
      </c>
      <c r="AG31" s="57"/>
      <c r="AH31" s="118">
        <f t="shared" si="14"/>
        <v>0</v>
      </c>
      <c r="AI31" s="57"/>
      <c r="AJ31" s="118">
        <f t="shared" si="15"/>
        <v>0</v>
      </c>
      <c r="AK31" s="57"/>
      <c r="AL31" s="118">
        <f t="shared" si="16"/>
        <v>0</v>
      </c>
      <c r="AM31" s="21"/>
      <c r="AN31" s="118">
        <f t="shared" si="17"/>
        <v>0</v>
      </c>
      <c r="AO31" s="57"/>
      <c r="AP31" s="118">
        <f t="shared" si="18"/>
        <v>0</v>
      </c>
      <c r="AQ31" s="57"/>
      <c r="AR31" s="118">
        <f t="shared" si="19"/>
        <v>0</v>
      </c>
      <c r="AS31" s="57"/>
      <c r="AT31" s="118">
        <f t="shared" si="20"/>
        <v>0</v>
      </c>
      <c r="AU31" s="57"/>
      <c r="AV31" s="118">
        <f t="shared" si="21"/>
        <v>0</v>
      </c>
      <c r="AW31" s="57"/>
      <c r="AX31" s="118">
        <f t="shared" si="22"/>
        <v>0</v>
      </c>
      <c r="AY31" s="21"/>
      <c r="AZ31" s="118">
        <f t="shared" si="23"/>
        <v>0</v>
      </c>
      <c r="BA31" s="21"/>
      <c r="BB31" s="118">
        <f t="shared" si="24"/>
        <v>0</v>
      </c>
      <c r="BC31" s="57"/>
      <c r="BD31" s="118">
        <f t="shared" si="25"/>
        <v>0</v>
      </c>
      <c r="BE31" s="57"/>
      <c r="BF31" s="39">
        <f t="shared" si="26"/>
        <v>0</v>
      </c>
      <c r="BG31" s="57"/>
      <c r="BH31" s="39">
        <f t="shared" si="27"/>
        <v>0</v>
      </c>
      <c r="BI31" s="57"/>
      <c r="BJ31" s="39">
        <f t="shared" si="28"/>
        <v>0</v>
      </c>
      <c r="BK31" s="57"/>
      <c r="BL31" s="39">
        <f t="shared" si="29"/>
        <v>0</v>
      </c>
      <c r="BM31" s="21"/>
      <c r="BN31" s="39">
        <f t="shared" si="29"/>
        <v>0</v>
      </c>
      <c r="BO31" s="21"/>
      <c r="BP31" s="39">
        <f t="shared" si="29"/>
        <v>0</v>
      </c>
      <c r="BQ31" s="58"/>
    </row>
    <row r="32" spans="1:69" ht="15" customHeight="1">
      <c r="A32" s="14" t="s">
        <v>28</v>
      </c>
      <c r="B32" s="15" t="s">
        <v>2</v>
      </c>
      <c r="C32" s="98">
        <v>240</v>
      </c>
      <c r="D32" s="17">
        <v>1330</v>
      </c>
      <c r="E32" s="18">
        <f t="shared" si="0"/>
        <v>247.08333333333331</v>
      </c>
      <c r="F32" s="64"/>
      <c r="G32" s="57">
        <v>330</v>
      </c>
      <c r="H32" s="118">
        <f t="shared" si="1"/>
        <v>137.5</v>
      </c>
      <c r="I32" s="57">
        <v>348</v>
      </c>
      <c r="J32" s="118">
        <f t="shared" si="2"/>
        <v>145</v>
      </c>
      <c r="K32" s="57">
        <v>300</v>
      </c>
      <c r="L32" s="118">
        <f t="shared" si="30"/>
        <v>125</v>
      </c>
      <c r="M32" s="57">
        <v>593</v>
      </c>
      <c r="N32" s="118">
        <f t="shared" si="4"/>
        <v>247.08333333333331</v>
      </c>
      <c r="O32" s="57"/>
      <c r="P32" s="118">
        <f t="shared" si="5"/>
        <v>0</v>
      </c>
      <c r="Q32" s="57">
        <v>270</v>
      </c>
      <c r="R32" s="118">
        <f t="shared" si="6"/>
        <v>112.5</v>
      </c>
      <c r="S32" s="57"/>
      <c r="T32" s="118">
        <f t="shared" si="7"/>
        <v>0</v>
      </c>
      <c r="U32" s="57"/>
      <c r="V32" s="118">
        <f t="shared" si="8"/>
        <v>0</v>
      </c>
      <c r="W32" s="57"/>
      <c r="X32" s="118">
        <f t="shared" si="9"/>
        <v>0</v>
      </c>
      <c r="Y32" s="57"/>
      <c r="Z32" s="118">
        <f t="shared" si="10"/>
        <v>0</v>
      </c>
      <c r="AA32" s="57"/>
      <c r="AB32" s="118">
        <f t="shared" si="11"/>
        <v>0</v>
      </c>
      <c r="AC32" s="57"/>
      <c r="AD32" s="118">
        <f t="shared" si="12"/>
        <v>0</v>
      </c>
      <c r="AE32" s="57"/>
      <c r="AF32" s="118">
        <f t="shared" si="13"/>
        <v>0</v>
      </c>
      <c r="AG32" s="57"/>
      <c r="AH32" s="118">
        <f t="shared" si="14"/>
        <v>0</v>
      </c>
      <c r="AI32" s="57"/>
      <c r="AJ32" s="118">
        <f t="shared" si="15"/>
        <v>0</v>
      </c>
      <c r="AK32" s="57"/>
      <c r="AL32" s="118">
        <f t="shared" si="16"/>
        <v>0</v>
      </c>
      <c r="AM32" s="21"/>
      <c r="AN32" s="118">
        <f t="shared" si="17"/>
        <v>0</v>
      </c>
      <c r="AO32" s="57"/>
      <c r="AP32" s="118">
        <f t="shared" si="18"/>
        <v>0</v>
      </c>
      <c r="AQ32" s="57"/>
      <c r="AR32" s="118">
        <f t="shared" si="19"/>
        <v>0</v>
      </c>
      <c r="AS32" s="57"/>
      <c r="AT32" s="118">
        <f t="shared" si="20"/>
        <v>0</v>
      </c>
      <c r="AU32" s="57"/>
      <c r="AV32" s="118">
        <f t="shared" si="21"/>
        <v>0</v>
      </c>
      <c r="AW32" s="57"/>
      <c r="AX32" s="118">
        <f t="shared" si="22"/>
        <v>0</v>
      </c>
      <c r="AY32" s="21"/>
      <c r="AZ32" s="118">
        <f t="shared" si="23"/>
        <v>0</v>
      </c>
      <c r="BA32" s="21"/>
      <c r="BB32" s="118">
        <f t="shared" si="24"/>
        <v>0</v>
      </c>
      <c r="BC32" s="57"/>
      <c r="BD32" s="118">
        <f t="shared" si="25"/>
        <v>0</v>
      </c>
      <c r="BE32" s="57"/>
      <c r="BF32" s="39">
        <f t="shared" si="26"/>
        <v>0</v>
      </c>
      <c r="BG32" s="57"/>
      <c r="BH32" s="39">
        <f t="shared" si="27"/>
        <v>0</v>
      </c>
      <c r="BI32" s="57"/>
      <c r="BJ32" s="39">
        <f t="shared" si="28"/>
        <v>0</v>
      </c>
      <c r="BK32" s="57"/>
      <c r="BL32" s="39">
        <f t="shared" si="29"/>
        <v>0</v>
      </c>
      <c r="BM32" s="21"/>
      <c r="BN32" s="39">
        <f t="shared" si="29"/>
        <v>0</v>
      </c>
      <c r="BO32" s="21"/>
      <c r="BP32" s="39">
        <f t="shared" si="29"/>
        <v>0</v>
      </c>
      <c r="BQ32" s="58"/>
    </row>
    <row r="33" spans="1:69" ht="15" customHeight="1">
      <c r="A33" s="14" t="s">
        <v>29</v>
      </c>
      <c r="B33" s="15" t="s">
        <v>2</v>
      </c>
      <c r="C33" s="98">
        <v>240</v>
      </c>
      <c r="D33" s="17">
        <v>695</v>
      </c>
      <c r="E33" s="18">
        <f t="shared" si="0"/>
        <v>195.83333333333331</v>
      </c>
      <c r="F33" s="64"/>
      <c r="G33" s="57"/>
      <c r="H33" s="118">
        <f t="shared" si="1"/>
        <v>0</v>
      </c>
      <c r="I33" s="57"/>
      <c r="J33" s="118">
        <f t="shared" si="2"/>
        <v>0</v>
      </c>
      <c r="K33" s="57"/>
      <c r="L33" s="118">
        <f t="shared" si="30"/>
        <v>0</v>
      </c>
      <c r="M33" s="57"/>
      <c r="N33" s="118">
        <f t="shared" si="4"/>
        <v>0</v>
      </c>
      <c r="O33" s="57"/>
      <c r="P33" s="118">
        <f t="shared" si="5"/>
        <v>0</v>
      </c>
      <c r="Q33" s="57"/>
      <c r="R33" s="118">
        <f t="shared" si="6"/>
        <v>0</v>
      </c>
      <c r="S33" s="57"/>
      <c r="T33" s="118">
        <f t="shared" si="7"/>
        <v>0</v>
      </c>
      <c r="U33" s="57"/>
      <c r="V33" s="118">
        <f t="shared" si="8"/>
        <v>0</v>
      </c>
      <c r="W33" s="57"/>
      <c r="X33" s="118">
        <f t="shared" si="9"/>
        <v>0</v>
      </c>
      <c r="Y33" s="57">
        <v>470</v>
      </c>
      <c r="Z33" s="118">
        <f t="shared" si="10"/>
        <v>195.83333333333331</v>
      </c>
      <c r="AA33" s="57"/>
      <c r="AB33" s="118">
        <f t="shared" si="11"/>
        <v>0</v>
      </c>
      <c r="AC33" s="57"/>
      <c r="AD33" s="118">
        <f t="shared" si="12"/>
        <v>0</v>
      </c>
      <c r="AE33" s="57"/>
      <c r="AF33" s="118">
        <f t="shared" si="13"/>
        <v>0</v>
      </c>
      <c r="AG33" s="57"/>
      <c r="AH33" s="118">
        <f t="shared" si="14"/>
        <v>0</v>
      </c>
      <c r="AI33" s="57"/>
      <c r="AJ33" s="118">
        <f t="shared" si="15"/>
        <v>0</v>
      </c>
      <c r="AK33" s="57"/>
      <c r="AL33" s="118">
        <f t="shared" si="16"/>
        <v>0</v>
      </c>
      <c r="AM33" s="21"/>
      <c r="AN33" s="118">
        <f t="shared" si="17"/>
        <v>0</v>
      </c>
      <c r="AO33" s="57"/>
      <c r="AP33" s="118">
        <f t="shared" si="18"/>
        <v>0</v>
      </c>
      <c r="AQ33" s="57"/>
      <c r="AR33" s="118">
        <f t="shared" si="19"/>
        <v>0</v>
      </c>
      <c r="AS33" s="57"/>
      <c r="AT33" s="118">
        <f t="shared" si="20"/>
        <v>0</v>
      </c>
      <c r="AU33" s="57"/>
      <c r="AV33" s="118">
        <f t="shared" si="21"/>
        <v>0</v>
      </c>
      <c r="AW33" s="57"/>
      <c r="AX33" s="118">
        <f t="shared" si="22"/>
        <v>0</v>
      </c>
      <c r="AY33" s="21"/>
      <c r="AZ33" s="118">
        <f t="shared" si="23"/>
        <v>0</v>
      </c>
      <c r="BA33" s="21"/>
      <c r="BB33" s="118">
        <f t="shared" si="24"/>
        <v>0</v>
      </c>
      <c r="BC33" s="57"/>
      <c r="BD33" s="118">
        <f t="shared" si="25"/>
        <v>0</v>
      </c>
      <c r="BE33" s="57"/>
      <c r="BF33" s="39">
        <f t="shared" si="26"/>
        <v>0</v>
      </c>
      <c r="BG33" s="57"/>
      <c r="BH33" s="39">
        <f t="shared" si="27"/>
        <v>0</v>
      </c>
      <c r="BI33" s="57"/>
      <c r="BJ33" s="39">
        <f t="shared" si="28"/>
        <v>0</v>
      </c>
      <c r="BK33" s="57"/>
      <c r="BL33" s="39">
        <f t="shared" si="29"/>
        <v>0</v>
      </c>
      <c r="BM33" s="21"/>
      <c r="BN33" s="39">
        <f t="shared" si="29"/>
        <v>0</v>
      </c>
      <c r="BO33" s="21"/>
      <c r="BP33" s="39">
        <f t="shared" si="29"/>
        <v>0</v>
      </c>
      <c r="BQ33" s="58"/>
    </row>
    <row r="34" spans="1:69" ht="15" customHeight="1">
      <c r="A34" s="168" t="s">
        <v>161</v>
      </c>
      <c r="B34" s="15" t="s">
        <v>2</v>
      </c>
      <c r="C34" s="98">
        <v>600</v>
      </c>
      <c r="D34" s="17">
        <v>1990</v>
      </c>
      <c r="E34" s="18">
        <v>155</v>
      </c>
      <c r="F34" s="64"/>
      <c r="G34" s="57"/>
      <c r="H34" s="118"/>
      <c r="I34" s="57"/>
      <c r="J34" s="118"/>
      <c r="K34" s="57"/>
      <c r="L34" s="118"/>
      <c r="M34" s="57"/>
      <c r="N34" s="118"/>
      <c r="O34" s="57"/>
      <c r="P34" s="118"/>
      <c r="Q34" s="57"/>
      <c r="R34" s="118"/>
      <c r="S34" s="57"/>
      <c r="T34" s="118"/>
      <c r="U34" s="57"/>
      <c r="V34" s="118"/>
      <c r="W34" s="57">
        <v>1620</v>
      </c>
      <c r="X34" s="118"/>
      <c r="Y34" s="57"/>
      <c r="Z34" s="118"/>
      <c r="AA34" s="57"/>
      <c r="AB34" s="118"/>
      <c r="AC34" s="57"/>
      <c r="AD34" s="118"/>
      <c r="AE34" s="57"/>
      <c r="AF34" s="118"/>
      <c r="AG34" s="57"/>
      <c r="AH34" s="118"/>
      <c r="AI34" s="57"/>
      <c r="AJ34" s="118"/>
      <c r="AK34" s="57"/>
      <c r="AL34" s="118"/>
      <c r="AM34" s="21"/>
      <c r="AN34" s="118"/>
      <c r="AO34" s="57"/>
      <c r="AP34" s="118"/>
      <c r="AQ34" s="57"/>
      <c r="AR34" s="118"/>
      <c r="AS34" s="57"/>
      <c r="AT34" s="118"/>
      <c r="AU34" s="57"/>
      <c r="AV34" s="118"/>
      <c r="AW34" s="57"/>
      <c r="AX34" s="118"/>
      <c r="AY34" s="21"/>
      <c r="AZ34" s="118"/>
      <c r="BA34" s="21"/>
      <c r="BB34" s="118"/>
      <c r="BC34" s="57"/>
      <c r="BD34" s="118"/>
      <c r="BE34" s="57"/>
      <c r="BF34" s="39"/>
      <c r="BG34" s="57"/>
      <c r="BH34" s="39"/>
      <c r="BI34" s="57"/>
      <c r="BJ34" s="39"/>
      <c r="BK34" s="57"/>
      <c r="BL34" s="39"/>
      <c r="BM34" s="21"/>
      <c r="BN34" s="39"/>
      <c r="BO34" s="21"/>
      <c r="BP34" s="39"/>
      <c r="BQ34" s="58"/>
    </row>
    <row r="35" spans="1:69" ht="15" customHeight="1">
      <c r="A35" s="14" t="s">
        <v>30</v>
      </c>
      <c r="B35" s="15" t="s">
        <v>2</v>
      </c>
      <c r="C35" s="98">
        <v>1800</v>
      </c>
      <c r="D35" s="17">
        <v>5100</v>
      </c>
      <c r="E35" s="18">
        <f aca="true" t="shared" si="31" ref="E35:E50">MAX(H35,J35,L35,N35,P35,R35,T35,V35,X35,Z35,AB35,AD35,AF35,AH35,AJ35,AL35,AN35,AP35,AR35,AT35,AV35,AX35,AZ35,BB35,BD35,BF35,BH35,BJ35,BL35)</f>
        <v>209.44444444444446</v>
      </c>
      <c r="F35" s="64"/>
      <c r="G35" s="57"/>
      <c r="H35" s="118">
        <f t="shared" si="1"/>
        <v>0</v>
      </c>
      <c r="I35" s="57">
        <v>3770</v>
      </c>
      <c r="J35" s="118">
        <f t="shared" si="2"/>
        <v>209.44444444444446</v>
      </c>
      <c r="K35" s="57"/>
      <c r="L35" s="118">
        <f t="shared" si="30"/>
        <v>0</v>
      </c>
      <c r="M35" s="57"/>
      <c r="N35" s="118">
        <f t="shared" si="4"/>
        <v>0</v>
      </c>
      <c r="O35" s="57">
        <v>3400</v>
      </c>
      <c r="P35" s="118">
        <f t="shared" si="5"/>
        <v>188.88888888888889</v>
      </c>
      <c r="Q35" s="57"/>
      <c r="R35" s="118">
        <f t="shared" si="6"/>
        <v>0</v>
      </c>
      <c r="S35" s="57"/>
      <c r="T35" s="118">
        <f t="shared" si="7"/>
        <v>0</v>
      </c>
      <c r="U35" s="57"/>
      <c r="V35" s="118">
        <f t="shared" si="8"/>
        <v>0</v>
      </c>
      <c r="W35" s="57"/>
      <c r="X35" s="118">
        <f t="shared" si="9"/>
        <v>0</v>
      </c>
      <c r="Y35" s="57">
        <v>1840</v>
      </c>
      <c r="Z35" s="118">
        <f t="shared" si="10"/>
        <v>102.22222222222221</v>
      </c>
      <c r="AA35" s="57"/>
      <c r="AB35" s="118">
        <f t="shared" si="11"/>
        <v>0</v>
      </c>
      <c r="AC35" s="57"/>
      <c r="AD35" s="118">
        <f t="shared" si="12"/>
        <v>0</v>
      </c>
      <c r="AE35" s="57"/>
      <c r="AF35" s="118">
        <f t="shared" si="13"/>
        <v>0</v>
      </c>
      <c r="AG35" s="57"/>
      <c r="AH35" s="118">
        <f t="shared" si="14"/>
        <v>0</v>
      </c>
      <c r="AI35" s="57"/>
      <c r="AJ35" s="118">
        <f t="shared" si="15"/>
        <v>0</v>
      </c>
      <c r="AK35" s="57"/>
      <c r="AL35" s="118">
        <f t="shared" si="16"/>
        <v>0</v>
      </c>
      <c r="AM35" s="21"/>
      <c r="AN35" s="118">
        <f t="shared" si="17"/>
        <v>0</v>
      </c>
      <c r="AO35" s="57"/>
      <c r="AP35" s="118">
        <f t="shared" si="18"/>
        <v>0</v>
      </c>
      <c r="AQ35" s="57"/>
      <c r="AR35" s="118">
        <f t="shared" si="19"/>
        <v>0</v>
      </c>
      <c r="AS35" s="57"/>
      <c r="AT35" s="118">
        <f t="shared" si="20"/>
        <v>0</v>
      </c>
      <c r="AU35" s="57"/>
      <c r="AV35" s="118">
        <f t="shared" si="21"/>
        <v>0</v>
      </c>
      <c r="AW35" s="57"/>
      <c r="AX35" s="118">
        <f t="shared" si="22"/>
        <v>0</v>
      </c>
      <c r="AY35" s="21"/>
      <c r="AZ35" s="118">
        <f t="shared" si="23"/>
        <v>0</v>
      </c>
      <c r="BA35" s="21"/>
      <c r="BB35" s="118">
        <f t="shared" si="24"/>
        <v>0</v>
      </c>
      <c r="BC35" s="57"/>
      <c r="BD35" s="118">
        <f t="shared" si="25"/>
        <v>0</v>
      </c>
      <c r="BE35" s="57"/>
      <c r="BF35" s="39">
        <f t="shared" si="26"/>
        <v>0</v>
      </c>
      <c r="BG35" s="57"/>
      <c r="BH35" s="39">
        <f t="shared" si="27"/>
        <v>0</v>
      </c>
      <c r="BI35" s="57"/>
      <c r="BJ35" s="39">
        <f t="shared" si="28"/>
        <v>0</v>
      </c>
      <c r="BK35" s="57"/>
      <c r="BL35" s="39">
        <f t="shared" si="29"/>
        <v>0</v>
      </c>
      <c r="BM35" s="57"/>
      <c r="BN35" s="39">
        <f t="shared" si="29"/>
        <v>0</v>
      </c>
      <c r="BO35" s="21"/>
      <c r="BP35" s="39">
        <f t="shared" si="29"/>
        <v>0</v>
      </c>
      <c r="BQ35" s="58"/>
    </row>
    <row r="36" spans="1:69" ht="15" customHeight="1">
      <c r="A36" s="14" t="s">
        <v>31</v>
      </c>
      <c r="B36" s="15" t="s">
        <v>2</v>
      </c>
      <c r="C36" s="98">
        <v>540</v>
      </c>
      <c r="D36" s="17">
        <v>1820</v>
      </c>
      <c r="E36" s="18">
        <f t="shared" si="31"/>
        <v>0</v>
      </c>
      <c r="F36" s="64"/>
      <c r="G36" s="57"/>
      <c r="H36" s="118">
        <f t="shared" si="1"/>
        <v>0</v>
      </c>
      <c r="I36" s="57"/>
      <c r="J36" s="118">
        <f t="shared" si="2"/>
        <v>0</v>
      </c>
      <c r="K36" s="57"/>
      <c r="L36" s="118">
        <f t="shared" si="30"/>
        <v>0</v>
      </c>
      <c r="M36" s="57"/>
      <c r="N36" s="118">
        <f t="shared" si="4"/>
        <v>0</v>
      </c>
      <c r="O36" s="57"/>
      <c r="P36" s="118">
        <f t="shared" si="5"/>
        <v>0</v>
      </c>
      <c r="Q36" s="57"/>
      <c r="R36" s="118">
        <f t="shared" si="6"/>
        <v>0</v>
      </c>
      <c r="S36" s="57"/>
      <c r="T36" s="118">
        <f t="shared" si="7"/>
        <v>0</v>
      </c>
      <c r="U36" s="57"/>
      <c r="V36" s="118">
        <f t="shared" si="8"/>
        <v>0</v>
      </c>
      <c r="W36" s="57"/>
      <c r="X36" s="118">
        <f t="shared" si="9"/>
        <v>0</v>
      </c>
      <c r="Y36" s="57"/>
      <c r="Z36" s="118">
        <f t="shared" si="10"/>
        <v>0</v>
      </c>
      <c r="AA36" s="57"/>
      <c r="AB36" s="118">
        <f t="shared" si="11"/>
        <v>0</v>
      </c>
      <c r="AC36" s="57"/>
      <c r="AD36" s="118">
        <f t="shared" si="12"/>
        <v>0</v>
      </c>
      <c r="AE36" s="57"/>
      <c r="AF36" s="118">
        <f t="shared" si="13"/>
        <v>0</v>
      </c>
      <c r="AG36" s="57"/>
      <c r="AH36" s="118">
        <f t="shared" si="14"/>
        <v>0</v>
      </c>
      <c r="AI36" s="57"/>
      <c r="AJ36" s="118">
        <f t="shared" si="15"/>
        <v>0</v>
      </c>
      <c r="AK36" s="57"/>
      <c r="AL36" s="118">
        <f t="shared" si="16"/>
        <v>0</v>
      </c>
      <c r="AM36" s="21"/>
      <c r="AN36" s="118">
        <f t="shared" si="17"/>
        <v>0</v>
      </c>
      <c r="AO36" s="57"/>
      <c r="AP36" s="118">
        <f t="shared" si="18"/>
        <v>0</v>
      </c>
      <c r="AQ36" s="57"/>
      <c r="AR36" s="118">
        <f t="shared" si="19"/>
        <v>0</v>
      </c>
      <c r="AS36" s="57"/>
      <c r="AT36" s="118">
        <f t="shared" si="20"/>
        <v>0</v>
      </c>
      <c r="AU36" s="57"/>
      <c r="AV36" s="118">
        <f t="shared" si="21"/>
        <v>0</v>
      </c>
      <c r="AW36" s="57"/>
      <c r="AX36" s="118">
        <f t="shared" si="22"/>
        <v>0</v>
      </c>
      <c r="AY36" s="21"/>
      <c r="AZ36" s="118">
        <f t="shared" si="23"/>
        <v>0</v>
      </c>
      <c r="BA36" s="21"/>
      <c r="BB36" s="118">
        <f t="shared" si="24"/>
        <v>0</v>
      </c>
      <c r="BC36" s="57"/>
      <c r="BD36" s="118">
        <f t="shared" si="25"/>
        <v>0</v>
      </c>
      <c r="BE36" s="57"/>
      <c r="BF36" s="39">
        <f t="shared" si="26"/>
        <v>0</v>
      </c>
      <c r="BG36" s="57"/>
      <c r="BH36" s="39">
        <f t="shared" si="27"/>
        <v>0</v>
      </c>
      <c r="BI36" s="57"/>
      <c r="BJ36" s="39">
        <f t="shared" si="28"/>
        <v>0</v>
      </c>
      <c r="BK36" s="57"/>
      <c r="BL36" s="39">
        <f t="shared" si="29"/>
        <v>0</v>
      </c>
      <c r="BM36" s="21"/>
      <c r="BN36" s="39">
        <f t="shared" si="29"/>
        <v>0</v>
      </c>
      <c r="BO36" s="21"/>
      <c r="BP36" s="39">
        <f t="shared" si="29"/>
        <v>0</v>
      </c>
      <c r="BQ36" s="58"/>
    </row>
    <row r="37" spans="1:69" ht="15" customHeight="1">
      <c r="A37" s="14" t="s">
        <v>32</v>
      </c>
      <c r="B37" s="15" t="s">
        <v>2</v>
      </c>
      <c r="C37" s="98">
        <v>1200</v>
      </c>
      <c r="D37" s="17">
        <v>1350</v>
      </c>
      <c r="E37" s="18">
        <f t="shared" si="31"/>
        <v>132.91666666666666</v>
      </c>
      <c r="F37" s="64"/>
      <c r="G37" s="57"/>
      <c r="H37" s="118">
        <f t="shared" si="1"/>
        <v>0</v>
      </c>
      <c r="I37" s="57"/>
      <c r="J37" s="118">
        <f t="shared" si="2"/>
        <v>0</v>
      </c>
      <c r="K37" s="57"/>
      <c r="L37" s="118">
        <f t="shared" si="30"/>
        <v>0</v>
      </c>
      <c r="M37" s="57"/>
      <c r="N37" s="118">
        <f t="shared" si="4"/>
        <v>0</v>
      </c>
      <c r="O37" s="57"/>
      <c r="P37" s="118">
        <f t="shared" si="5"/>
        <v>0</v>
      </c>
      <c r="Q37" s="57"/>
      <c r="R37" s="118">
        <f t="shared" si="6"/>
        <v>0</v>
      </c>
      <c r="S37" s="57"/>
      <c r="T37" s="118">
        <f t="shared" si="7"/>
        <v>0</v>
      </c>
      <c r="U37" s="57"/>
      <c r="V37" s="118">
        <f t="shared" si="8"/>
        <v>0</v>
      </c>
      <c r="W37" s="57"/>
      <c r="X37" s="118">
        <f t="shared" si="9"/>
        <v>0</v>
      </c>
      <c r="Y37" s="57"/>
      <c r="Z37" s="118">
        <f t="shared" si="10"/>
        <v>0</v>
      </c>
      <c r="AA37" s="57"/>
      <c r="AB37" s="118">
        <f t="shared" si="11"/>
        <v>0</v>
      </c>
      <c r="AC37" s="57"/>
      <c r="AD37" s="118">
        <f t="shared" si="12"/>
        <v>0</v>
      </c>
      <c r="AE37" s="57"/>
      <c r="AF37" s="118">
        <f t="shared" si="13"/>
        <v>0</v>
      </c>
      <c r="AG37" s="57"/>
      <c r="AH37" s="118">
        <f t="shared" si="14"/>
        <v>0</v>
      </c>
      <c r="AI37" s="57"/>
      <c r="AJ37" s="118">
        <f t="shared" si="15"/>
        <v>0</v>
      </c>
      <c r="AK37" s="57"/>
      <c r="AL37" s="118">
        <f t="shared" si="16"/>
        <v>0</v>
      </c>
      <c r="AM37" s="21"/>
      <c r="AN37" s="118">
        <f t="shared" si="17"/>
        <v>0</v>
      </c>
      <c r="AO37" s="163">
        <v>1595</v>
      </c>
      <c r="AP37" s="118">
        <f t="shared" si="18"/>
        <v>132.91666666666666</v>
      </c>
      <c r="AQ37" s="57"/>
      <c r="AR37" s="118">
        <f t="shared" si="19"/>
        <v>0</v>
      </c>
      <c r="AS37" s="57"/>
      <c r="AT37" s="118">
        <f t="shared" si="20"/>
        <v>0</v>
      </c>
      <c r="AU37" s="57"/>
      <c r="AV37" s="118">
        <f t="shared" si="21"/>
        <v>0</v>
      </c>
      <c r="AW37" s="57"/>
      <c r="AX37" s="118">
        <f t="shared" si="22"/>
        <v>0</v>
      </c>
      <c r="AY37" s="21"/>
      <c r="AZ37" s="118">
        <f t="shared" si="23"/>
        <v>0</v>
      </c>
      <c r="BA37" s="21"/>
      <c r="BB37" s="118">
        <f t="shared" si="24"/>
        <v>0</v>
      </c>
      <c r="BC37" s="57"/>
      <c r="BD37" s="118">
        <f t="shared" si="25"/>
        <v>0</v>
      </c>
      <c r="BE37" s="57"/>
      <c r="BF37" s="39">
        <f t="shared" si="26"/>
        <v>0</v>
      </c>
      <c r="BG37" s="57"/>
      <c r="BH37" s="39">
        <f t="shared" si="27"/>
        <v>0</v>
      </c>
      <c r="BI37" s="57"/>
      <c r="BJ37" s="39">
        <f t="shared" si="28"/>
        <v>0</v>
      </c>
      <c r="BK37" s="57"/>
      <c r="BL37" s="39">
        <f t="shared" si="29"/>
        <v>0</v>
      </c>
      <c r="BM37" s="21"/>
      <c r="BN37" s="39">
        <f t="shared" si="29"/>
        <v>0</v>
      </c>
      <c r="BO37" s="21"/>
      <c r="BP37" s="39">
        <f t="shared" si="29"/>
        <v>0</v>
      </c>
      <c r="BQ37" s="58"/>
    </row>
    <row r="38" spans="1:69" ht="15" customHeight="1">
      <c r="A38" s="14" t="s">
        <v>33</v>
      </c>
      <c r="B38" s="15" t="s">
        <v>2</v>
      </c>
      <c r="C38" s="20">
        <v>420</v>
      </c>
      <c r="D38" s="17">
        <v>1650</v>
      </c>
      <c r="E38" s="18">
        <f t="shared" si="31"/>
        <v>175.71428571428572</v>
      </c>
      <c r="F38" s="64"/>
      <c r="G38" s="57">
        <v>530</v>
      </c>
      <c r="H38" s="118">
        <f t="shared" si="1"/>
        <v>126.19047619047619</v>
      </c>
      <c r="I38" s="57">
        <v>480</v>
      </c>
      <c r="J38" s="118">
        <f t="shared" si="2"/>
        <v>114.28571428571428</v>
      </c>
      <c r="K38" s="57"/>
      <c r="L38" s="118">
        <f t="shared" si="30"/>
        <v>0</v>
      </c>
      <c r="M38" s="57"/>
      <c r="N38" s="118">
        <f t="shared" si="4"/>
        <v>0</v>
      </c>
      <c r="O38" s="57">
        <v>738</v>
      </c>
      <c r="P38" s="118">
        <f t="shared" si="5"/>
        <v>175.71428571428572</v>
      </c>
      <c r="Q38" s="57"/>
      <c r="R38" s="118">
        <f t="shared" si="6"/>
        <v>0</v>
      </c>
      <c r="S38" s="57"/>
      <c r="T38" s="118">
        <f t="shared" si="7"/>
        <v>0</v>
      </c>
      <c r="U38" s="57">
        <v>650</v>
      </c>
      <c r="V38" s="118">
        <f t="shared" si="8"/>
        <v>154.76190476190476</v>
      </c>
      <c r="W38" s="57"/>
      <c r="X38" s="118">
        <f t="shared" si="9"/>
        <v>0</v>
      </c>
      <c r="Y38" s="57"/>
      <c r="Z38" s="118">
        <f t="shared" si="10"/>
        <v>0</v>
      </c>
      <c r="AA38" s="57">
        <v>543</v>
      </c>
      <c r="AB38" s="118">
        <f t="shared" si="11"/>
        <v>129.2857142857143</v>
      </c>
      <c r="AC38" s="57">
        <v>575</v>
      </c>
      <c r="AD38" s="118">
        <f t="shared" si="12"/>
        <v>136.9047619047619</v>
      </c>
      <c r="AE38" s="57"/>
      <c r="AF38" s="118">
        <f t="shared" si="13"/>
        <v>0</v>
      </c>
      <c r="AG38" s="57"/>
      <c r="AH38" s="118">
        <f t="shared" si="14"/>
        <v>0</v>
      </c>
      <c r="AI38" s="57"/>
      <c r="AJ38" s="118">
        <f t="shared" si="15"/>
        <v>0</v>
      </c>
      <c r="AK38" s="57"/>
      <c r="AL38" s="118">
        <f t="shared" si="16"/>
        <v>0</v>
      </c>
      <c r="AM38" s="21"/>
      <c r="AN38" s="118">
        <f t="shared" si="17"/>
        <v>0</v>
      </c>
      <c r="AO38" s="57"/>
      <c r="AP38" s="118">
        <f t="shared" si="18"/>
        <v>0</v>
      </c>
      <c r="AQ38" s="57"/>
      <c r="AR38" s="118">
        <f t="shared" si="19"/>
        <v>0</v>
      </c>
      <c r="AS38" s="57"/>
      <c r="AT38" s="118">
        <f t="shared" si="20"/>
        <v>0</v>
      </c>
      <c r="AU38" s="57"/>
      <c r="AV38" s="118">
        <f t="shared" si="21"/>
        <v>0</v>
      </c>
      <c r="AW38" s="57"/>
      <c r="AX38" s="118">
        <f t="shared" si="22"/>
        <v>0</v>
      </c>
      <c r="AY38" s="21"/>
      <c r="AZ38" s="118">
        <f t="shared" si="23"/>
        <v>0</v>
      </c>
      <c r="BA38" s="21"/>
      <c r="BB38" s="118">
        <f t="shared" si="24"/>
        <v>0</v>
      </c>
      <c r="BC38" s="57"/>
      <c r="BD38" s="118">
        <f t="shared" si="25"/>
        <v>0</v>
      </c>
      <c r="BE38" s="57"/>
      <c r="BF38" s="39">
        <f t="shared" si="26"/>
        <v>0</v>
      </c>
      <c r="BG38" s="57"/>
      <c r="BH38" s="39">
        <f t="shared" si="27"/>
        <v>0</v>
      </c>
      <c r="BI38" s="57"/>
      <c r="BJ38" s="39">
        <f t="shared" si="28"/>
        <v>0</v>
      </c>
      <c r="BK38" s="57"/>
      <c r="BL38" s="39">
        <f t="shared" si="29"/>
        <v>0</v>
      </c>
      <c r="BM38" s="21"/>
      <c r="BN38" s="39">
        <f t="shared" si="29"/>
        <v>0</v>
      </c>
      <c r="BO38" s="21"/>
      <c r="BP38" s="39">
        <f t="shared" si="29"/>
        <v>0</v>
      </c>
      <c r="BQ38" s="58"/>
    </row>
    <row r="39" spans="1:69" ht="15" customHeight="1">
      <c r="A39" s="14" t="s">
        <v>72</v>
      </c>
      <c r="B39" s="15" t="s">
        <v>2</v>
      </c>
      <c r="C39" s="20">
        <v>120</v>
      </c>
      <c r="D39" s="17">
        <v>393</v>
      </c>
      <c r="E39" s="18">
        <f t="shared" si="31"/>
        <v>283.33333333333337</v>
      </c>
      <c r="F39" s="64"/>
      <c r="G39" s="57"/>
      <c r="H39" s="118">
        <f t="shared" si="1"/>
        <v>0</v>
      </c>
      <c r="I39" s="57">
        <v>170</v>
      </c>
      <c r="J39" s="118">
        <f t="shared" si="2"/>
        <v>141.66666666666669</v>
      </c>
      <c r="K39" s="57"/>
      <c r="L39" s="118">
        <f t="shared" si="30"/>
        <v>0</v>
      </c>
      <c r="M39" s="57"/>
      <c r="N39" s="118">
        <f t="shared" si="4"/>
        <v>0</v>
      </c>
      <c r="O39" s="171">
        <v>123</v>
      </c>
      <c r="P39" s="118">
        <f t="shared" si="5"/>
        <v>102.49999999999999</v>
      </c>
      <c r="Q39" s="57"/>
      <c r="R39" s="118">
        <f t="shared" si="6"/>
        <v>0</v>
      </c>
      <c r="S39" s="57">
        <v>180</v>
      </c>
      <c r="T39" s="118">
        <f t="shared" si="7"/>
        <v>150</v>
      </c>
      <c r="U39" s="57"/>
      <c r="V39" s="118">
        <f t="shared" si="8"/>
        <v>0</v>
      </c>
      <c r="W39" s="57">
        <v>240</v>
      </c>
      <c r="X39" s="118">
        <f t="shared" si="9"/>
        <v>200</v>
      </c>
      <c r="Y39" s="57"/>
      <c r="Z39" s="118">
        <f t="shared" si="10"/>
        <v>0</v>
      </c>
      <c r="AA39" s="57"/>
      <c r="AB39" s="118">
        <f t="shared" si="11"/>
        <v>0</v>
      </c>
      <c r="AC39" s="57"/>
      <c r="AD39" s="118">
        <f t="shared" si="12"/>
        <v>0</v>
      </c>
      <c r="AE39" s="57"/>
      <c r="AF39" s="118">
        <f t="shared" si="13"/>
        <v>0</v>
      </c>
      <c r="AG39" s="57">
        <v>340</v>
      </c>
      <c r="AH39" s="118">
        <f t="shared" si="14"/>
        <v>283.33333333333337</v>
      </c>
      <c r="AI39" s="57"/>
      <c r="AJ39" s="118">
        <f t="shared" si="15"/>
        <v>0</v>
      </c>
      <c r="AK39" s="57"/>
      <c r="AL39" s="118">
        <f t="shared" si="16"/>
        <v>0</v>
      </c>
      <c r="AM39" s="21"/>
      <c r="AN39" s="118">
        <f t="shared" si="17"/>
        <v>0</v>
      </c>
      <c r="AO39" s="57"/>
      <c r="AP39" s="118">
        <f t="shared" si="18"/>
        <v>0</v>
      </c>
      <c r="AQ39" s="57"/>
      <c r="AR39" s="118">
        <f t="shared" si="19"/>
        <v>0</v>
      </c>
      <c r="AS39" s="57"/>
      <c r="AT39" s="118">
        <f t="shared" si="20"/>
        <v>0</v>
      </c>
      <c r="AU39" s="57"/>
      <c r="AV39" s="118">
        <f t="shared" si="21"/>
        <v>0</v>
      </c>
      <c r="AW39" s="57"/>
      <c r="AX39" s="118">
        <f t="shared" si="22"/>
        <v>0</v>
      </c>
      <c r="AY39" s="21"/>
      <c r="AZ39" s="118">
        <f t="shared" si="23"/>
        <v>0</v>
      </c>
      <c r="BA39" s="21"/>
      <c r="BB39" s="118">
        <f t="shared" si="24"/>
        <v>0</v>
      </c>
      <c r="BC39" s="57"/>
      <c r="BD39" s="118">
        <f t="shared" si="25"/>
        <v>0</v>
      </c>
      <c r="BE39" s="57"/>
      <c r="BF39" s="39">
        <f t="shared" si="26"/>
        <v>0</v>
      </c>
      <c r="BG39" s="57"/>
      <c r="BH39" s="39">
        <f t="shared" si="27"/>
        <v>0</v>
      </c>
      <c r="BI39" s="57"/>
      <c r="BJ39" s="39">
        <f t="shared" si="28"/>
        <v>0</v>
      </c>
      <c r="BK39" s="57"/>
      <c r="BL39" s="39">
        <f t="shared" si="29"/>
        <v>0</v>
      </c>
      <c r="BM39" s="21"/>
      <c r="BN39" s="39">
        <f t="shared" si="29"/>
        <v>0</v>
      </c>
      <c r="BO39" s="21"/>
      <c r="BP39" s="39">
        <f t="shared" si="29"/>
        <v>0</v>
      </c>
      <c r="BQ39" s="58"/>
    </row>
    <row r="40" spans="1:69" ht="15" customHeight="1">
      <c r="A40" s="14" t="s">
        <v>34</v>
      </c>
      <c r="B40" s="15" t="s">
        <v>2</v>
      </c>
      <c r="C40" s="77">
        <v>135</v>
      </c>
      <c r="D40" s="17">
        <v>515</v>
      </c>
      <c r="E40" s="18">
        <f t="shared" si="31"/>
        <v>333.33333333333337</v>
      </c>
      <c r="F40" s="64"/>
      <c r="G40" s="57">
        <v>310</v>
      </c>
      <c r="H40" s="118">
        <f t="shared" si="1"/>
        <v>229.62962962962962</v>
      </c>
      <c r="I40" s="57">
        <v>450</v>
      </c>
      <c r="J40" s="118">
        <f t="shared" si="2"/>
        <v>333.33333333333337</v>
      </c>
      <c r="K40" s="57">
        <v>250</v>
      </c>
      <c r="L40" s="118">
        <f t="shared" si="30"/>
        <v>185.1851851851852</v>
      </c>
      <c r="M40" s="57">
        <v>196</v>
      </c>
      <c r="N40" s="118">
        <f t="shared" si="4"/>
        <v>145.1851851851852</v>
      </c>
      <c r="O40" s="57">
        <v>184</v>
      </c>
      <c r="P40" s="118">
        <f t="shared" si="5"/>
        <v>136.2962962962963</v>
      </c>
      <c r="Q40" s="57">
        <v>266</v>
      </c>
      <c r="R40" s="118">
        <f t="shared" si="6"/>
        <v>197.03703703703704</v>
      </c>
      <c r="S40" s="57"/>
      <c r="T40" s="118">
        <f t="shared" si="7"/>
        <v>0</v>
      </c>
      <c r="U40" s="57">
        <v>370</v>
      </c>
      <c r="V40" s="118">
        <f t="shared" si="8"/>
        <v>274.0740740740741</v>
      </c>
      <c r="W40" s="57">
        <v>375</v>
      </c>
      <c r="X40" s="118">
        <f t="shared" si="9"/>
        <v>277.77777777777777</v>
      </c>
      <c r="Y40" s="57"/>
      <c r="Z40" s="118">
        <f t="shared" si="10"/>
        <v>0</v>
      </c>
      <c r="AA40" s="57">
        <v>237</v>
      </c>
      <c r="AB40" s="118">
        <f t="shared" si="11"/>
        <v>175.55555555555554</v>
      </c>
      <c r="AC40" s="57">
        <v>250</v>
      </c>
      <c r="AD40" s="118">
        <f t="shared" si="12"/>
        <v>185.1851851851852</v>
      </c>
      <c r="AE40" s="57"/>
      <c r="AF40" s="118">
        <f t="shared" si="13"/>
        <v>0</v>
      </c>
      <c r="AG40" s="57"/>
      <c r="AH40" s="118">
        <f t="shared" si="14"/>
        <v>0</v>
      </c>
      <c r="AI40" s="57"/>
      <c r="AJ40" s="118">
        <f t="shared" si="15"/>
        <v>0</v>
      </c>
      <c r="AK40" s="57"/>
      <c r="AL40" s="118">
        <f t="shared" si="16"/>
        <v>0</v>
      </c>
      <c r="AM40" s="21"/>
      <c r="AN40" s="118">
        <f t="shared" si="17"/>
        <v>0</v>
      </c>
      <c r="AO40" s="57"/>
      <c r="AP40" s="118">
        <f t="shared" si="18"/>
        <v>0</v>
      </c>
      <c r="AQ40" s="57"/>
      <c r="AR40" s="118">
        <f t="shared" si="19"/>
        <v>0</v>
      </c>
      <c r="AS40" s="57"/>
      <c r="AT40" s="118">
        <f t="shared" si="20"/>
        <v>0</v>
      </c>
      <c r="AU40" s="57"/>
      <c r="AV40" s="118">
        <f t="shared" si="21"/>
        <v>0</v>
      </c>
      <c r="AW40" s="57"/>
      <c r="AX40" s="118">
        <f t="shared" si="22"/>
        <v>0</v>
      </c>
      <c r="AY40" s="21"/>
      <c r="AZ40" s="118">
        <f t="shared" si="23"/>
        <v>0</v>
      </c>
      <c r="BA40" s="21"/>
      <c r="BB40" s="118">
        <f t="shared" si="24"/>
        <v>0</v>
      </c>
      <c r="BC40" s="57"/>
      <c r="BD40" s="118">
        <f t="shared" si="25"/>
        <v>0</v>
      </c>
      <c r="BE40" s="57"/>
      <c r="BF40" s="39">
        <f t="shared" si="26"/>
        <v>0</v>
      </c>
      <c r="BG40" s="57"/>
      <c r="BH40" s="39">
        <f t="shared" si="27"/>
        <v>0</v>
      </c>
      <c r="BI40" s="57"/>
      <c r="BJ40" s="39">
        <f t="shared" si="28"/>
        <v>0</v>
      </c>
      <c r="BK40" s="57"/>
      <c r="BL40" s="39">
        <f t="shared" si="29"/>
        <v>0</v>
      </c>
      <c r="BM40" s="21"/>
      <c r="BN40" s="39">
        <f t="shared" si="29"/>
        <v>0</v>
      </c>
      <c r="BO40" s="23"/>
      <c r="BP40" s="39">
        <f t="shared" si="29"/>
        <v>0</v>
      </c>
      <c r="BQ40" s="58"/>
    </row>
    <row r="41" spans="1:69" ht="15" customHeight="1">
      <c r="A41" s="14" t="s">
        <v>35</v>
      </c>
      <c r="B41" s="15" t="s">
        <v>2</v>
      </c>
      <c r="C41" s="20">
        <v>360</v>
      </c>
      <c r="D41" s="17">
        <v>1130</v>
      </c>
      <c r="E41" s="18">
        <f t="shared" si="31"/>
        <v>155.55555555555557</v>
      </c>
      <c r="F41" s="64"/>
      <c r="G41" s="57">
        <v>560</v>
      </c>
      <c r="H41" s="118">
        <f t="shared" si="1"/>
        <v>155.55555555555557</v>
      </c>
      <c r="I41" s="57">
        <v>510</v>
      </c>
      <c r="J41" s="118">
        <f t="shared" si="2"/>
        <v>141.66666666666669</v>
      </c>
      <c r="K41" s="57">
        <v>500</v>
      </c>
      <c r="L41" s="118">
        <f t="shared" si="30"/>
        <v>138.88888888888889</v>
      </c>
      <c r="M41" s="57"/>
      <c r="N41" s="118">
        <f t="shared" si="4"/>
        <v>0</v>
      </c>
      <c r="O41" s="57"/>
      <c r="P41" s="118">
        <f t="shared" si="5"/>
        <v>0</v>
      </c>
      <c r="Q41" s="57"/>
      <c r="R41" s="118">
        <f t="shared" si="6"/>
        <v>0</v>
      </c>
      <c r="S41" s="57"/>
      <c r="T41" s="118">
        <f t="shared" si="7"/>
        <v>0</v>
      </c>
      <c r="U41" s="57">
        <v>388</v>
      </c>
      <c r="V41" s="118">
        <f t="shared" si="8"/>
        <v>107.77777777777777</v>
      </c>
      <c r="W41" s="57"/>
      <c r="X41" s="118">
        <f t="shared" si="9"/>
        <v>0</v>
      </c>
      <c r="Y41" s="57"/>
      <c r="Z41" s="118">
        <f t="shared" si="10"/>
        <v>0</v>
      </c>
      <c r="AA41" s="57"/>
      <c r="AB41" s="118">
        <f t="shared" si="11"/>
        <v>0</v>
      </c>
      <c r="AC41" s="57"/>
      <c r="AD41" s="118">
        <f t="shared" si="12"/>
        <v>0</v>
      </c>
      <c r="AE41" s="57"/>
      <c r="AF41" s="118">
        <f t="shared" si="13"/>
        <v>0</v>
      </c>
      <c r="AG41" s="57"/>
      <c r="AH41" s="118">
        <f t="shared" si="14"/>
        <v>0</v>
      </c>
      <c r="AI41" s="57"/>
      <c r="AJ41" s="118">
        <f t="shared" si="15"/>
        <v>0</v>
      </c>
      <c r="AK41" s="57"/>
      <c r="AL41" s="118">
        <f t="shared" si="16"/>
        <v>0</v>
      </c>
      <c r="AM41" s="21"/>
      <c r="AN41" s="118">
        <f t="shared" si="17"/>
        <v>0</v>
      </c>
      <c r="AO41" s="57"/>
      <c r="AP41" s="118">
        <f t="shared" si="18"/>
        <v>0</v>
      </c>
      <c r="AQ41" s="57"/>
      <c r="AR41" s="118">
        <f t="shared" si="19"/>
        <v>0</v>
      </c>
      <c r="AS41" s="57"/>
      <c r="AT41" s="118">
        <f t="shared" si="20"/>
        <v>0</v>
      </c>
      <c r="AU41" s="57"/>
      <c r="AV41" s="118">
        <f t="shared" si="21"/>
        <v>0</v>
      </c>
      <c r="AW41" s="57"/>
      <c r="AX41" s="118">
        <f t="shared" si="22"/>
        <v>0</v>
      </c>
      <c r="AY41" s="21"/>
      <c r="AZ41" s="118">
        <f t="shared" si="23"/>
        <v>0</v>
      </c>
      <c r="BA41" s="21"/>
      <c r="BB41" s="118">
        <f t="shared" si="24"/>
        <v>0</v>
      </c>
      <c r="BC41" s="57"/>
      <c r="BD41" s="118">
        <f t="shared" si="25"/>
        <v>0</v>
      </c>
      <c r="BE41" s="57"/>
      <c r="BF41" s="39">
        <f t="shared" si="26"/>
        <v>0</v>
      </c>
      <c r="BG41" s="57"/>
      <c r="BH41" s="39">
        <f t="shared" si="27"/>
        <v>0</v>
      </c>
      <c r="BI41" s="57"/>
      <c r="BJ41" s="39">
        <f t="shared" si="28"/>
        <v>0</v>
      </c>
      <c r="BK41" s="57"/>
      <c r="BL41" s="39">
        <f t="shared" si="29"/>
        <v>0</v>
      </c>
      <c r="BM41" s="21"/>
      <c r="BN41" s="39">
        <f t="shared" si="29"/>
        <v>0</v>
      </c>
      <c r="BO41" s="21"/>
      <c r="BP41" s="39">
        <f t="shared" si="29"/>
        <v>0</v>
      </c>
      <c r="BQ41" s="58"/>
    </row>
    <row r="42" spans="1:69" ht="15" customHeight="1">
      <c r="A42" s="14" t="s">
        <v>36</v>
      </c>
      <c r="B42" s="15" t="s">
        <v>2</v>
      </c>
      <c r="C42" s="20">
        <v>750</v>
      </c>
      <c r="D42" s="17">
        <v>3580</v>
      </c>
      <c r="E42" s="18">
        <f t="shared" si="31"/>
        <v>0</v>
      </c>
      <c r="F42" s="64"/>
      <c r="G42" s="57"/>
      <c r="H42" s="118">
        <f t="shared" si="1"/>
        <v>0</v>
      </c>
      <c r="I42" s="57"/>
      <c r="J42" s="118">
        <f t="shared" si="2"/>
        <v>0</v>
      </c>
      <c r="K42" s="57"/>
      <c r="L42" s="118">
        <f t="shared" si="30"/>
        <v>0</v>
      </c>
      <c r="M42" s="57"/>
      <c r="N42" s="118">
        <f t="shared" si="4"/>
        <v>0</v>
      </c>
      <c r="O42" s="57"/>
      <c r="P42" s="118">
        <f t="shared" si="5"/>
        <v>0</v>
      </c>
      <c r="Q42" s="57"/>
      <c r="R42" s="118">
        <f t="shared" si="6"/>
        <v>0</v>
      </c>
      <c r="S42" s="57"/>
      <c r="T42" s="118">
        <f t="shared" si="7"/>
        <v>0</v>
      </c>
      <c r="U42" s="57"/>
      <c r="V42" s="118">
        <f t="shared" si="8"/>
        <v>0</v>
      </c>
      <c r="W42" s="57"/>
      <c r="X42" s="118">
        <f t="shared" si="9"/>
        <v>0</v>
      </c>
      <c r="Y42" s="57"/>
      <c r="Z42" s="118">
        <f t="shared" si="10"/>
        <v>0</v>
      </c>
      <c r="AA42" s="57"/>
      <c r="AB42" s="118">
        <f t="shared" si="11"/>
        <v>0</v>
      </c>
      <c r="AC42" s="57"/>
      <c r="AD42" s="118">
        <f t="shared" si="12"/>
        <v>0</v>
      </c>
      <c r="AE42" s="57"/>
      <c r="AF42" s="118">
        <f t="shared" si="13"/>
        <v>0</v>
      </c>
      <c r="AG42" s="57"/>
      <c r="AH42" s="118">
        <f t="shared" si="14"/>
        <v>0</v>
      </c>
      <c r="AI42" s="57"/>
      <c r="AJ42" s="118">
        <f t="shared" si="15"/>
        <v>0</v>
      </c>
      <c r="AK42" s="57"/>
      <c r="AL42" s="118">
        <f t="shared" si="16"/>
        <v>0</v>
      </c>
      <c r="AM42" s="21"/>
      <c r="AN42" s="118">
        <f t="shared" si="17"/>
        <v>0</v>
      </c>
      <c r="AO42" s="57"/>
      <c r="AP42" s="118">
        <f t="shared" si="18"/>
        <v>0</v>
      </c>
      <c r="AQ42" s="57"/>
      <c r="AR42" s="118">
        <f t="shared" si="19"/>
        <v>0</v>
      </c>
      <c r="AS42" s="57"/>
      <c r="AT42" s="118">
        <f t="shared" si="20"/>
        <v>0</v>
      </c>
      <c r="AU42" s="57"/>
      <c r="AV42" s="118">
        <f t="shared" si="21"/>
        <v>0</v>
      </c>
      <c r="AW42" s="57"/>
      <c r="AX42" s="118">
        <f t="shared" si="22"/>
        <v>0</v>
      </c>
      <c r="AY42" s="21"/>
      <c r="AZ42" s="118">
        <f t="shared" si="23"/>
        <v>0</v>
      </c>
      <c r="BA42" s="21"/>
      <c r="BB42" s="118">
        <f t="shared" si="24"/>
        <v>0</v>
      </c>
      <c r="BC42" s="57"/>
      <c r="BD42" s="118">
        <f t="shared" si="25"/>
        <v>0</v>
      </c>
      <c r="BE42" s="57"/>
      <c r="BF42" s="39">
        <f t="shared" si="26"/>
        <v>0</v>
      </c>
      <c r="BG42" s="57"/>
      <c r="BH42" s="39">
        <f t="shared" si="27"/>
        <v>0</v>
      </c>
      <c r="BI42" s="57"/>
      <c r="BJ42" s="39">
        <f t="shared" si="28"/>
        <v>0</v>
      </c>
      <c r="BK42" s="57"/>
      <c r="BL42" s="39">
        <f t="shared" si="29"/>
        <v>0</v>
      </c>
      <c r="BM42" s="21"/>
      <c r="BN42" s="39">
        <f t="shared" si="29"/>
        <v>0</v>
      </c>
      <c r="BO42" s="21"/>
      <c r="BP42" s="39">
        <f t="shared" si="29"/>
        <v>0</v>
      </c>
      <c r="BQ42" s="58"/>
    </row>
    <row r="43" spans="1:69" ht="15" customHeight="1">
      <c r="A43" s="14" t="s">
        <v>37</v>
      </c>
      <c r="B43" s="15" t="s">
        <v>2</v>
      </c>
      <c r="C43" s="20">
        <v>105</v>
      </c>
      <c r="D43" s="17">
        <v>370</v>
      </c>
      <c r="E43" s="144">
        <f t="shared" si="31"/>
        <v>272.3809523809524</v>
      </c>
      <c r="F43" s="64"/>
      <c r="G43" s="57">
        <v>180</v>
      </c>
      <c r="H43" s="118">
        <f t="shared" si="1"/>
        <v>171.42857142857142</v>
      </c>
      <c r="I43" s="57">
        <v>240</v>
      </c>
      <c r="J43" s="118">
        <f t="shared" si="2"/>
        <v>228.57142857142856</v>
      </c>
      <c r="K43" s="57">
        <v>230</v>
      </c>
      <c r="L43" s="118">
        <f t="shared" si="30"/>
        <v>219.04761904761907</v>
      </c>
      <c r="M43" s="57"/>
      <c r="N43" s="118">
        <f t="shared" si="4"/>
        <v>0</v>
      </c>
      <c r="O43" s="57">
        <v>286</v>
      </c>
      <c r="P43" s="118">
        <f t="shared" si="5"/>
        <v>272.3809523809524</v>
      </c>
      <c r="Q43" s="57">
        <v>156</v>
      </c>
      <c r="R43" s="118">
        <f t="shared" si="6"/>
        <v>148.57142857142858</v>
      </c>
      <c r="S43" s="57"/>
      <c r="T43" s="118">
        <f t="shared" si="7"/>
        <v>0</v>
      </c>
      <c r="U43" s="57">
        <v>231</v>
      </c>
      <c r="V43" s="118">
        <f t="shared" si="8"/>
        <v>220.00000000000003</v>
      </c>
      <c r="W43" s="57"/>
      <c r="X43" s="118">
        <f t="shared" si="9"/>
        <v>0</v>
      </c>
      <c r="Y43" s="57"/>
      <c r="Z43" s="118">
        <f t="shared" si="10"/>
        <v>0</v>
      </c>
      <c r="AA43" s="57">
        <v>238</v>
      </c>
      <c r="AB43" s="118">
        <f t="shared" si="11"/>
        <v>226.66666666666666</v>
      </c>
      <c r="AC43" s="57">
        <v>160</v>
      </c>
      <c r="AD43" s="118">
        <f t="shared" si="12"/>
        <v>152.38095238095238</v>
      </c>
      <c r="AE43" s="57"/>
      <c r="AF43" s="118">
        <f t="shared" si="13"/>
        <v>0</v>
      </c>
      <c r="AG43" s="57">
        <v>169</v>
      </c>
      <c r="AH43" s="118">
        <f t="shared" si="14"/>
        <v>160.95238095238096</v>
      </c>
      <c r="AI43" s="57"/>
      <c r="AJ43" s="118">
        <f t="shared" si="15"/>
        <v>0</v>
      </c>
      <c r="AK43" s="57"/>
      <c r="AL43" s="118">
        <f t="shared" si="16"/>
        <v>0</v>
      </c>
      <c r="AM43" s="21"/>
      <c r="AN43" s="118">
        <f t="shared" si="17"/>
        <v>0</v>
      </c>
      <c r="AO43" s="57"/>
      <c r="AP43" s="118">
        <f t="shared" si="18"/>
        <v>0</v>
      </c>
      <c r="AQ43" s="57"/>
      <c r="AR43" s="118">
        <f t="shared" si="19"/>
        <v>0</v>
      </c>
      <c r="AS43" s="57"/>
      <c r="AT43" s="118">
        <f t="shared" si="20"/>
        <v>0</v>
      </c>
      <c r="AU43" s="57"/>
      <c r="AV43" s="118">
        <f t="shared" si="21"/>
        <v>0</v>
      </c>
      <c r="AW43" s="57"/>
      <c r="AX43" s="118">
        <f t="shared" si="22"/>
        <v>0</v>
      </c>
      <c r="AY43" s="21"/>
      <c r="AZ43" s="118">
        <f t="shared" si="23"/>
        <v>0</v>
      </c>
      <c r="BA43" s="21"/>
      <c r="BB43" s="118">
        <f t="shared" si="24"/>
        <v>0</v>
      </c>
      <c r="BC43" s="57"/>
      <c r="BD43" s="118">
        <f t="shared" si="25"/>
        <v>0</v>
      </c>
      <c r="BE43" s="57"/>
      <c r="BF43" s="39">
        <f t="shared" si="26"/>
        <v>0</v>
      </c>
      <c r="BG43" s="57"/>
      <c r="BH43" s="39">
        <f t="shared" si="27"/>
        <v>0</v>
      </c>
      <c r="BI43" s="57"/>
      <c r="BJ43" s="39">
        <f t="shared" si="28"/>
        <v>0</v>
      </c>
      <c r="BK43" s="57"/>
      <c r="BL43" s="39">
        <f t="shared" si="29"/>
        <v>0</v>
      </c>
      <c r="BM43" s="21"/>
      <c r="BN43" s="39">
        <f t="shared" si="29"/>
        <v>0</v>
      </c>
      <c r="BO43" s="21"/>
      <c r="BP43" s="39">
        <f t="shared" si="29"/>
        <v>0</v>
      </c>
      <c r="BQ43" s="58"/>
    </row>
    <row r="44" spans="1:69" ht="15" customHeight="1">
      <c r="A44" s="14" t="s">
        <v>38</v>
      </c>
      <c r="B44" s="15" t="s">
        <v>2</v>
      </c>
      <c r="C44" s="20">
        <v>300</v>
      </c>
      <c r="D44" s="17">
        <v>1088</v>
      </c>
      <c r="E44" s="18">
        <f t="shared" si="31"/>
        <v>196.66666666666666</v>
      </c>
      <c r="F44" s="64"/>
      <c r="G44" s="57">
        <v>485</v>
      </c>
      <c r="H44" s="118">
        <f t="shared" si="1"/>
        <v>161.66666666666666</v>
      </c>
      <c r="I44" s="57">
        <v>590</v>
      </c>
      <c r="J44" s="118">
        <f t="shared" si="2"/>
        <v>196.66666666666666</v>
      </c>
      <c r="K44" s="57">
        <v>570</v>
      </c>
      <c r="L44" s="118">
        <f t="shared" si="30"/>
        <v>190</v>
      </c>
      <c r="M44" s="57">
        <v>395</v>
      </c>
      <c r="N44" s="118">
        <f t="shared" si="4"/>
        <v>131.66666666666666</v>
      </c>
      <c r="O44" s="57">
        <v>475</v>
      </c>
      <c r="P44" s="118">
        <f t="shared" si="5"/>
        <v>158.33333333333331</v>
      </c>
      <c r="Q44" s="57">
        <v>312</v>
      </c>
      <c r="R44" s="118">
        <f t="shared" si="6"/>
        <v>104</v>
      </c>
      <c r="S44" s="57"/>
      <c r="T44" s="118">
        <f t="shared" si="7"/>
        <v>0</v>
      </c>
      <c r="U44" s="57">
        <v>410</v>
      </c>
      <c r="V44" s="118">
        <f t="shared" si="8"/>
        <v>136.66666666666666</v>
      </c>
      <c r="W44" s="57"/>
      <c r="X44" s="118">
        <f t="shared" si="9"/>
        <v>0</v>
      </c>
      <c r="Y44" s="57"/>
      <c r="Z44" s="118">
        <f t="shared" si="10"/>
        <v>0</v>
      </c>
      <c r="AA44" s="57">
        <v>375</v>
      </c>
      <c r="AB44" s="118">
        <f t="shared" si="11"/>
        <v>125</v>
      </c>
      <c r="AC44" s="57">
        <v>410</v>
      </c>
      <c r="AD44" s="118">
        <f t="shared" si="12"/>
        <v>136.66666666666666</v>
      </c>
      <c r="AE44" s="57"/>
      <c r="AF44" s="118">
        <f t="shared" si="13"/>
        <v>0</v>
      </c>
      <c r="AG44" s="57"/>
      <c r="AH44" s="118">
        <f t="shared" si="14"/>
        <v>0</v>
      </c>
      <c r="AI44" s="57"/>
      <c r="AJ44" s="118">
        <f t="shared" si="15"/>
        <v>0</v>
      </c>
      <c r="AK44" s="57"/>
      <c r="AL44" s="118">
        <f t="shared" si="16"/>
        <v>0</v>
      </c>
      <c r="AM44" s="21"/>
      <c r="AN44" s="118">
        <f t="shared" si="17"/>
        <v>0</v>
      </c>
      <c r="AO44" s="57"/>
      <c r="AP44" s="118">
        <f t="shared" si="18"/>
        <v>0</v>
      </c>
      <c r="AQ44" s="57"/>
      <c r="AR44" s="118">
        <f t="shared" si="19"/>
        <v>0</v>
      </c>
      <c r="AS44" s="57"/>
      <c r="AT44" s="118">
        <f t="shared" si="20"/>
        <v>0</v>
      </c>
      <c r="AU44" s="57"/>
      <c r="AV44" s="118">
        <f t="shared" si="21"/>
        <v>0</v>
      </c>
      <c r="AW44" s="57"/>
      <c r="AX44" s="118">
        <f t="shared" si="22"/>
        <v>0</v>
      </c>
      <c r="AY44" s="21"/>
      <c r="AZ44" s="118">
        <f t="shared" si="23"/>
        <v>0</v>
      </c>
      <c r="BA44" s="21"/>
      <c r="BB44" s="118">
        <f t="shared" si="24"/>
        <v>0</v>
      </c>
      <c r="BC44" s="57"/>
      <c r="BD44" s="118">
        <f t="shared" si="25"/>
        <v>0</v>
      </c>
      <c r="BE44" s="57"/>
      <c r="BF44" s="39">
        <f t="shared" si="26"/>
        <v>0</v>
      </c>
      <c r="BG44" s="57"/>
      <c r="BH44" s="39">
        <f t="shared" si="27"/>
        <v>0</v>
      </c>
      <c r="BI44" s="57"/>
      <c r="BJ44" s="39">
        <f t="shared" si="28"/>
        <v>0</v>
      </c>
      <c r="BK44" s="57"/>
      <c r="BL44" s="39">
        <f t="shared" si="29"/>
        <v>0</v>
      </c>
      <c r="BM44" s="21"/>
      <c r="BN44" s="39">
        <f t="shared" si="29"/>
        <v>0</v>
      </c>
      <c r="BO44" s="21"/>
      <c r="BP44" s="39">
        <f t="shared" si="29"/>
        <v>0</v>
      </c>
      <c r="BQ44" s="58"/>
    </row>
    <row r="45" spans="1:69" ht="15" customHeight="1">
      <c r="A45" s="14" t="s">
        <v>39</v>
      </c>
      <c r="B45" s="15" t="s">
        <v>2</v>
      </c>
      <c r="C45" s="20">
        <v>100</v>
      </c>
      <c r="D45" s="17">
        <v>245</v>
      </c>
      <c r="E45" s="18">
        <f t="shared" si="31"/>
        <v>140</v>
      </c>
      <c r="F45" s="64"/>
      <c r="G45" s="57">
        <v>130</v>
      </c>
      <c r="H45" s="118">
        <f t="shared" si="1"/>
        <v>130</v>
      </c>
      <c r="I45" s="57">
        <v>140</v>
      </c>
      <c r="J45" s="118">
        <f t="shared" si="2"/>
        <v>140</v>
      </c>
      <c r="K45" s="57">
        <v>130</v>
      </c>
      <c r="L45" s="118">
        <f t="shared" si="30"/>
        <v>130</v>
      </c>
      <c r="M45" s="57"/>
      <c r="N45" s="118">
        <f t="shared" si="4"/>
        <v>0</v>
      </c>
      <c r="O45" s="57"/>
      <c r="P45" s="118">
        <f t="shared" si="5"/>
        <v>0</v>
      </c>
      <c r="Q45" s="57">
        <v>140</v>
      </c>
      <c r="R45" s="118">
        <f t="shared" si="6"/>
        <v>140</v>
      </c>
      <c r="S45" s="57"/>
      <c r="T45" s="118">
        <f t="shared" si="7"/>
        <v>0</v>
      </c>
      <c r="U45" s="57"/>
      <c r="V45" s="118">
        <f t="shared" si="8"/>
        <v>0</v>
      </c>
      <c r="W45" s="57">
        <v>125</v>
      </c>
      <c r="X45" s="118">
        <f t="shared" si="9"/>
        <v>125</v>
      </c>
      <c r="Y45" s="57"/>
      <c r="Z45" s="118">
        <f t="shared" si="10"/>
        <v>0</v>
      </c>
      <c r="AA45" s="57"/>
      <c r="AB45" s="118">
        <f t="shared" si="11"/>
        <v>0</v>
      </c>
      <c r="AC45" s="57"/>
      <c r="AD45" s="118">
        <f t="shared" si="12"/>
        <v>0</v>
      </c>
      <c r="AE45" s="57"/>
      <c r="AF45" s="118">
        <f t="shared" si="13"/>
        <v>0</v>
      </c>
      <c r="AG45" s="57"/>
      <c r="AH45" s="118">
        <f t="shared" si="14"/>
        <v>0</v>
      </c>
      <c r="AI45" s="57"/>
      <c r="AJ45" s="118">
        <f t="shared" si="15"/>
        <v>0</v>
      </c>
      <c r="AK45" s="57"/>
      <c r="AL45" s="118">
        <f t="shared" si="16"/>
        <v>0</v>
      </c>
      <c r="AM45" s="21"/>
      <c r="AN45" s="118">
        <f t="shared" si="17"/>
        <v>0</v>
      </c>
      <c r="AO45" s="57"/>
      <c r="AP45" s="118">
        <f t="shared" si="18"/>
        <v>0</v>
      </c>
      <c r="AQ45" s="57"/>
      <c r="AR45" s="118">
        <f t="shared" si="19"/>
        <v>0</v>
      </c>
      <c r="AS45" s="57"/>
      <c r="AT45" s="118">
        <f t="shared" si="20"/>
        <v>0</v>
      </c>
      <c r="AU45" s="57"/>
      <c r="AV45" s="118">
        <f t="shared" si="21"/>
        <v>0</v>
      </c>
      <c r="AW45" s="57"/>
      <c r="AX45" s="118">
        <f t="shared" si="22"/>
        <v>0</v>
      </c>
      <c r="AY45" s="21"/>
      <c r="AZ45" s="118">
        <f t="shared" si="23"/>
        <v>0</v>
      </c>
      <c r="BA45" s="21"/>
      <c r="BB45" s="118">
        <f t="shared" si="24"/>
        <v>0</v>
      </c>
      <c r="BC45" s="57"/>
      <c r="BD45" s="118">
        <f t="shared" si="25"/>
        <v>0</v>
      </c>
      <c r="BE45" s="57"/>
      <c r="BF45" s="39">
        <f t="shared" si="26"/>
        <v>0</v>
      </c>
      <c r="BG45" s="57"/>
      <c r="BH45" s="39">
        <f t="shared" si="27"/>
        <v>0</v>
      </c>
      <c r="BI45" s="57"/>
      <c r="BJ45" s="39">
        <f t="shared" si="28"/>
        <v>0</v>
      </c>
      <c r="BK45" s="57"/>
      <c r="BL45" s="39">
        <f t="shared" si="29"/>
        <v>0</v>
      </c>
      <c r="BM45" s="21"/>
      <c r="BN45" s="39">
        <f t="shared" si="29"/>
        <v>0</v>
      </c>
      <c r="BO45" s="21"/>
      <c r="BP45" s="39">
        <f t="shared" si="29"/>
        <v>0</v>
      </c>
      <c r="BQ45" s="58"/>
    </row>
    <row r="46" spans="1:69" ht="15" customHeight="1">
      <c r="A46" s="14" t="s">
        <v>40</v>
      </c>
      <c r="B46" s="15" t="s">
        <v>2</v>
      </c>
      <c r="C46" s="20">
        <v>960</v>
      </c>
      <c r="D46" s="17">
        <v>4625</v>
      </c>
      <c r="E46" s="18">
        <f t="shared" si="31"/>
        <v>443.75</v>
      </c>
      <c r="F46" s="64"/>
      <c r="G46" s="57">
        <v>1310</v>
      </c>
      <c r="H46" s="118">
        <f t="shared" si="1"/>
        <v>136.45833333333331</v>
      </c>
      <c r="I46" s="57">
        <v>1330</v>
      </c>
      <c r="J46" s="118">
        <f t="shared" si="2"/>
        <v>138.54166666666669</v>
      </c>
      <c r="K46" s="57">
        <v>1520</v>
      </c>
      <c r="L46" s="118">
        <f t="shared" si="30"/>
        <v>158.33333333333331</v>
      </c>
      <c r="M46" s="57">
        <v>2480</v>
      </c>
      <c r="N46" s="118">
        <f t="shared" si="4"/>
        <v>258.33333333333337</v>
      </c>
      <c r="O46" s="57"/>
      <c r="P46" s="118">
        <f t="shared" si="5"/>
        <v>0</v>
      </c>
      <c r="Q46" s="57"/>
      <c r="R46" s="118">
        <f t="shared" si="6"/>
        <v>0</v>
      </c>
      <c r="S46" s="57"/>
      <c r="T46" s="118">
        <f t="shared" si="7"/>
        <v>0</v>
      </c>
      <c r="U46" s="57"/>
      <c r="V46" s="118">
        <f t="shared" si="8"/>
        <v>0</v>
      </c>
      <c r="W46" s="57">
        <v>1275</v>
      </c>
      <c r="X46" s="118">
        <f t="shared" si="9"/>
        <v>132.8125</v>
      </c>
      <c r="Y46" s="57">
        <v>1575</v>
      </c>
      <c r="Z46" s="118">
        <f t="shared" si="10"/>
        <v>164.0625</v>
      </c>
      <c r="AA46" s="57"/>
      <c r="AB46" s="118">
        <f t="shared" si="11"/>
        <v>0</v>
      </c>
      <c r="AC46" s="57"/>
      <c r="AD46" s="118">
        <f t="shared" si="12"/>
        <v>0</v>
      </c>
      <c r="AE46" s="57">
        <v>4260</v>
      </c>
      <c r="AF46" s="118">
        <f t="shared" si="13"/>
        <v>443.75</v>
      </c>
      <c r="AG46" s="57"/>
      <c r="AH46" s="118">
        <f t="shared" si="14"/>
        <v>0</v>
      </c>
      <c r="AI46" s="57"/>
      <c r="AJ46" s="118">
        <f t="shared" si="15"/>
        <v>0</v>
      </c>
      <c r="AK46" s="57"/>
      <c r="AL46" s="118">
        <f t="shared" si="16"/>
        <v>0</v>
      </c>
      <c r="AM46" s="21"/>
      <c r="AN46" s="118">
        <f t="shared" si="17"/>
        <v>0</v>
      </c>
      <c r="AO46" s="57"/>
      <c r="AP46" s="118">
        <f t="shared" si="18"/>
        <v>0</v>
      </c>
      <c r="AQ46" s="57"/>
      <c r="AR46" s="118">
        <f t="shared" si="19"/>
        <v>0</v>
      </c>
      <c r="AS46" s="57"/>
      <c r="AT46" s="118">
        <f t="shared" si="20"/>
        <v>0</v>
      </c>
      <c r="AU46" s="57"/>
      <c r="AV46" s="118">
        <f t="shared" si="21"/>
        <v>0</v>
      </c>
      <c r="AW46" s="57"/>
      <c r="AX46" s="118">
        <f t="shared" si="22"/>
        <v>0</v>
      </c>
      <c r="AY46" s="21"/>
      <c r="AZ46" s="118">
        <f t="shared" si="23"/>
        <v>0</v>
      </c>
      <c r="BA46" s="21"/>
      <c r="BB46" s="118">
        <f t="shared" si="24"/>
        <v>0</v>
      </c>
      <c r="BC46" s="57"/>
      <c r="BD46" s="118">
        <f t="shared" si="25"/>
        <v>0</v>
      </c>
      <c r="BE46" s="57"/>
      <c r="BF46" s="39">
        <f t="shared" si="26"/>
        <v>0</v>
      </c>
      <c r="BG46" s="57"/>
      <c r="BH46" s="39">
        <f t="shared" si="27"/>
        <v>0</v>
      </c>
      <c r="BI46" s="57"/>
      <c r="BJ46" s="39">
        <f t="shared" si="28"/>
        <v>0</v>
      </c>
      <c r="BK46" s="57"/>
      <c r="BL46" s="39">
        <f t="shared" si="29"/>
        <v>0</v>
      </c>
      <c r="BM46" s="21"/>
      <c r="BN46" s="39">
        <f t="shared" si="29"/>
        <v>0</v>
      </c>
      <c r="BO46" s="21"/>
      <c r="BP46" s="39">
        <f t="shared" si="29"/>
        <v>0</v>
      </c>
      <c r="BQ46" s="58"/>
    </row>
    <row r="47" spans="1:69" ht="15" customHeight="1">
      <c r="A47" s="75" t="s">
        <v>41</v>
      </c>
      <c r="B47" s="76" t="s">
        <v>12</v>
      </c>
      <c r="C47" s="77">
        <v>4.25</v>
      </c>
      <c r="D47" s="152">
        <v>19.4</v>
      </c>
      <c r="E47" s="18">
        <f t="shared" si="31"/>
        <v>0</v>
      </c>
      <c r="F47" s="79"/>
      <c r="G47" s="57"/>
      <c r="H47" s="118">
        <f t="shared" si="1"/>
        <v>0</v>
      </c>
      <c r="I47" s="57"/>
      <c r="J47" s="118">
        <f t="shared" si="2"/>
        <v>0</v>
      </c>
      <c r="K47" s="57"/>
      <c r="L47" s="118">
        <f t="shared" si="30"/>
        <v>0</v>
      </c>
      <c r="M47" s="57"/>
      <c r="N47" s="118">
        <f t="shared" si="4"/>
        <v>0</v>
      </c>
      <c r="O47" s="57"/>
      <c r="P47" s="118">
        <f t="shared" si="5"/>
        <v>0</v>
      </c>
      <c r="Q47" s="57"/>
      <c r="R47" s="118">
        <f t="shared" si="6"/>
        <v>0</v>
      </c>
      <c r="S47" s="57"/>
      <c r="T47" s="118">
        <f t="shared" si="7"/>
        <v>0</v>
      </c>
      <c r="U47" s="57"/>
      <c r="V47" s="118">
        <f t="shared" si="8"/>
        <v>0</v>
      </c>
      <c r="W47" s="57"/>
      <c r="X47" s="118">
        <f t="shared" si="9"/>
        <v>0</v>
      </c>
      <c r="Y47" s="57"/>
      <c r="Z47" s="118">
        <f t="shared" si="10"/>
        <v>0</v>
      </c>
      <c r="AA47" s="57"/>
      <c r="AB47" s="118">
        <f t="shared" si="11"/>
        <v>0</v>
      </c>
      <c r="AC47" s="57"/>
      <c r="AD47" s="118">
        <f t="shared" si="12"/>
        <v>0</v>
      </c>
      <c r="AE47" s="57"/>
      <c r="AF47" s="118">
        <f t="shared" si="13"/>
        <v>0</v>
      </c>
      <c r="AG47" s="57"/>
      <c r="AH47" s="118">
        <f t="shared" si="14"/>
        <v>0</v>
      </c>
      <c r="AI47" s="57"/>
      <c r="AJ47" s="118">
        <f t="shared" si="15"/>
        <v>0</v>
      </c>
      <c r="AK47" s="57"/>
      <c r="AL47" s="118">
        <f t="shared" si="16"/>
        <v>0</v>
      </c>
      <c r="AM47" s="21"/>
      <c r="AN47" s="118">
        <f t="shared" si="17"/>
        <v>0</v>
      </c>
      <c r="AO47" s="57"/>
      <c r="AP47" s="118">
        <f t="shared" si="18"/>
        <v>0</v>
      </c>
      <c r="AQ47" s="57"/>
      <c r="AR47" s="118">
        <f t="shared" si="19"/>
        <v>0</v>
      </c>
      <c r="AS47" s="57"/>
      <c r="AT47" s="118">
        <f t="shared" si="20"/>
        <v>0</v>
      </c>
      <c r="AU47" s="57"/>
      <c r="AV47" s="118">
        <f t="shared" si="21"/>
        <v>0</v>
      </c>
      <c r="AW47" s="57"/>
      <c r="AX47" s="118">
        <f t="shared" si="22"/>
        <v>0</v>
      </c>
      <c r="AY47" s="21"/>
      <c r="AZ47" s="118">
        <f t="shared" si="23"/>
        <v>0</v>
      </c>
      <c r="BA47" s="21"/>
      <c r="BB47" s="118">
        <f t="shared" si="24"/>
        <v>0</v>
      </c>
      <c r="BC47" s="57"/>
      <c r="BD47" s="118">
        <f t="shared" si="25"/>
        <v>0</v>
      </c>
      <c r="BE47" s="57"/>
      <c r="BF47" s="39">
        <f t="shared" si="26"/>
        <v>0</v>
      </c>
      <c r="BG47" s="57"/>
      <c r="BH47" s="39">
        <f t="shared" si="27"/>
        <v>0</v>
      </c>
      <c r="BI47" s="57"/>
      <c r="BJ47" s="39">
        <f t="shared" si="28"/>
        <v>0</v>
      </c>
      <c r="BK47" s="57"/>
      <c r="BL47" s="39">
        <f t="shared" si="29"/>
        <v>0</v>
      </c>
      <c r="BM47" s="23"/>
      <c r="BN47" s="39">
        <f t="shared" si="29"/>
        <v>0</v>
      </c>
      <c r="BO47" s="21"/>
      <c r="BP47" s="39">
        <f t="shared" si="29"/>
        <v>0</v>
      </c>
      <c r="BQ47" s="58"/>
    </row>
    <row r="48" spans="1:69" ht="15" customHeight="1">
      <c r="A48" s="14" t="s">
        <v>42</v>
      </c>
      <c r="B48" s="15" t="s">
        <v>2</v>
      </c>
      <c r="C48" s="20">
        <v>330</v>
      </c>
      <c r="D48" s="17">
        <v>725</v>
      </c>
      <c r="E48" s="18">
        <f t="shared" si="31"/>
        <v>0</v>
      </c>
      <c r="F48" s="64"/>
      <c r="G48" s="57"/>
      <c r="H48" s="118">
        <f t="shared" si="1"/>
        <v>0</v>
      </c>
      <c r="I48" s="57"/>
      <c r="J48" s="118">
        <f t="shared" si="2"/>
        <v>0</v>
      </c>
      <c r="K48" s="57"/>
      <c r="L48" s="118">
        <f t="shared" si="30"/>
        <v>0</v>
      </c>
      <c r="M48" s="57"/>
      <c r="N48" s="118">
        <f t="shared" si="4"/>
        <v>0</v>
      </c>
      <c r="O48" s="57"/>
      <c r="P48" s="118">
        <f t="shared" si="5"/>
        <v>0</v>
      </c>
      <c r="Q48" s="57"/>
      <c r="R48" s="118">
        <f t="shared" si="6"/>
        <v>0</v>
      </c>
      <c r="S48" s="57"/>
      <c r="T48" s="118">
        <f t="shared" si="7"/>
        <v>0</v>
      </c>
      <c r="U48" s="57"/>
      <c r="V48" s="118">
        <f t="shared" si="8"/>
        <v>0</v>
      </c>
      <c r="W48" s="57"/>
      <c r="X48" s="118">
        <f t="shared" si="9"/>
        <v>0</v>
      </c>
      <c r="Y48" s="57"/>
      <c r="Z48" s="118">
        <f t="shared" si="10"/>
        <v>0</v>
      </c>
      <c r="AA48" s="57"/>
      <c r="AB48" s="118">
        <f t="shared" si="11"/>
        <v>0</v>
      </c>
      <c r="AC48" s="57"/>
      <c r="AD48" s="118">
        <f t="shared" si="12"/>
        <v>0</v>
      </c>
      <c r="AE48" s="57"/>
      <c r="AF48" s="118">
        <f t="shared" si="13"/>
        <v>0</v>
      </c>
      <c r="AG48" s="57"/>
      <c r="AH48" s="118">
        <f t="shared" si="14"/>
        <v>0</v>
      </c>
      <c r="AI48" s="57"/>
      <c r="AJ48" s="118">
        <f t="shared" si="15"/>
        <v>0</v>
      </c>
      <c r="AK48" s="57"/>
      <c r="AL48" s="118">
        <f t="shared" si="16"/>
        <v>0</v>
      </c>
      <c r="AM48" s="21"/>
      <c r="AN48" s="118">
        <f t="shared" si="17"/>
        <v>0</v>
      </c>
      <c r="AO48" s="57"/>
      <c r="AP48" s="118">
        <f t="shared" si="18"/>
        <v>0</v>
      </c>
      <c r="AQ48" s="57"/>
      <c r="AR48" s="118">
        <f t="shared" si="19"/>
        <v>0</v>
      </c>
      <c r="AS48" s="57"/>
      <c r="AT48" s="118">
        <f t="shared" si="20"/>
        <v>0</v>
      </c>
      <c r="AU48" s="57"/>
      <c r="AV48" s="118">
        <f t="shared" si="21"/>
        <v>0</v>
      </c>
      <c r="AW48" s="57"/>
      <c r="AX48" s="118">
        <f t="shared" si="22"/>
        <v>0</v>
      </c>
      <c r="AY48" s="21"/>
      <c r="AZ48" s="118">
        <f t="shared" si="23"/>
        <v>0</v>
      </c>
      <c r="BA48" s="21"/>
      <c r="BB48" s="118">
        <f t="shared" si="24"/>
        <v>0</v>
      </c>
      <c r="BC48" s="57"/>
      <c r="BD48" s="118">
        <f t="shared" si="25"/>
        <v>0</v>
      </c>
      <c r="BE48" s="57"/>
      <c r="BF48" s="39">
        <f t="shared" si="26"/>
        <v>0</v>
      </c>
      <c r="BG48" s="57"/>
      <c r="BH48" s="39">
        <f t="shared" si="27"/>
        <v>0</v>
      </c>
      <c r="BI48" s="57"/>
      <c r="BJ48" s="39">
        <f t="shared" si="28"/>
        <v>0</v>
      </c>
      <c r="BK48" s="57"/>
      <c r="BL48" s="39">
        <f t="shared" si="29"/>
        <v>0</v>
      </c>
      <c r="BM48" s="21"/>
      <c r="BN48" s="39">
        <f t="shared" si="29"/>
        <v>0</v>
      </c>
      <c r="BO48" s="21"/>
      <c r="BP48" s="39">
        <f t="shared" si="29"/>
        <v>0</v>
      </c>
      <c r="BQ48" s="58"/>
    </row>
    <row r="49" spans="1:69" ht="15" customHeight="1">
      <c r="A49" s="14" t="s">
        <v>43</v>
      </c>
      <c r="B49" s="15" t="s">
        <v>2</v>
      </c>
      <c r="C49" s="20">
        <v>240</v>
      </c>
      <c r="D49" s="17">
        <v>1036</v>
      </c>
      <c r="E49" s="18">
        <f t="shared" si="31"/>
        <v>100.41666666666667</v>
      </c>
      <c r="F49" s="64"/>
      <c r="G49" s="57"/>
      <c r="H49" s="118">
        <f t="shared" si="1"/>
        <v>0</v>
      </c>
      <c r="I49" s="57"/>
      <c r="J49" s="118">
        <f t="shared" si="2"/>
        <v>0</v>
      </c>
      <c r="K49" s="57"/>
      <c r="L49" s="118">
        <f t="shared" si="30"/>
        <v>0</v>
      </c>
      <c r="M49" s="57"/>
      <c r="N49" s="118">
        <f t="shared" si="4"/>
        <v>0</v>
      </c>
      <c r="O49" s="57"/>
      <c r="P49" s="118">
        <f t="shared" si="5"/>
        <v>0</v>
      </c>
      <c r="Q49" s="57"/>
      <c r="R49" s="118">
        <f t="shared" si="6"/>
        <v>0</v>
      </c>
      <c r="S49" s="57"/>
      <c r="T49" s="118">
        <f t="shared" si="7"/>
        <v>0</v>
      </c>
      <c r="U49" s="57">
        <v>241</v>
      </c>
      <c r="V49" s="118">
        <f t="shared" si="8"/>
        <v>100.41666666666667</v>
      </c>
      <c r="W49" s="57"/>
      <c r="X49" s="118">
        <f t="shared" si="9"/>
        <v>0</v>
      </c>
      <c r="Y49" s="57"/>
      <c r="Z49" s="118">
        <f t="shared" si="10"/>
        <v>0</v>
      </c>
      <c r="AA49" s="57"/>
      <c r="AB49" s="118">
        <f t="shared" si="11"/>
        <v>0</v>
      </c>
      <c r="AC49" s="57"/>
      <c r="AD49" s="118">
        <f t="shared" si="12"/>
        <v>0</v>
      </c>
      <c r="AE49" s="57"/>
      <c r="AF49" s="118">
        <f t="shared" si="13"/>
        <v>0</v>
      </c>
      <c r="AG49" s="57"/>
      <c r="AH49" s="118">
        <f t="shared" si="14"/>
        <v>0</v>
      </c>
      <c r="AI49" s="57"/>
      <c r="AJ49" s="118">
        <f t="shared" si="15"/>
        <v>0</v>
      </c>
      <c r="AK49" s="57"/>
      <c r="AL49" s="118">
        <f t="shared" si="16"/>
        <v>0</v>
      </c>
      <c r="AM49" s="21"/>
      <c r="AN49" s="118">
        <f t="shared" si="17"/>
        <v>0</v>
      </c>
      <c r="AO49" s="57"/>
      <c r="AP49" s="118">
        <f t="shared" si="18"/>
        <v>0</v>
      </c>
      <c r="AQ49" s="57"/>
      <c r="AR49" s="118">
        <f t="shared" si="19"/>
        <v>0</v>
      </c>
      <c r="AS49" s="57"/>
      <c r="AT49" s="118">
        <f t="shared" si="20"/>
        <v>0</v>
      </c>
      <c r="AU49" s="57"/>
      <c r="AV49" s="118">
        <f t="shared" si="21"/>
        <v>0</v>
      </c>
      <c r="AW49" s="57"/>
      <c r="AX49" s="118">
        <f t="shared" si="22"/>
        <v>0</v>
      </c>
      <c r="AY49" s="21"/>
      <c r="AZ49" s="118">
        <f t="shared" si="23"/>
        <v>0</v>
      </c>
      <c r="BA49" s="21"/>
      <c r="BB49" s="118">
        <f t="shared" si="24"/>
        <v>0</v>
      </c>
      <c r="BC49" s="57"/>
      <c r="BD49" s="118">
        <f t="shared" si="25"/>
        <v>0</v>
      </c>
      <c r="BE49" s="57"/>
      <c r="BF49" s="39">
        <f t="shared" si="26"/>
        <v>0</v>
      </c>
      <c r="BG49" s="57"/>
      <c r="BH49" s="39">
        <f t="shared" si="27"/>
        <v>0</v>
      </c>
      <c r="BI49" s="57"/>
      <c r="BJ49" s="39">
        <f t="shared" si="28"/>
        <v>0</v>
      </c>
      <c r="BK49" s="57"/>
      <c r="BL49" s="39">
        <f t="shared" si="29"/>
        <v>0</v>
      </c>
      <c r="BM49" s="21"/>
      <c r="BN49" s="39">
        <f t="shared" si="29"/>
        <v>0</v>
      </c>
      <c r="BO49" s="21"/>
      <c r="BP49" s="39">
        <f t="shared" si="29"/>
        <v>0</v>
      </c>
      <c r="BQ49" s="58"/>
    </row>
    <row r="50" spans="1:168" s="86" customFormat="1" ht="15" customHeight="1" thickBot="1">
      <c r="A50" s="80" t="s">
        <v>44</v>
      </c>
      <c r="B50" s="81" t="s">
        <v>2</v>
      </c>
      <c r="C50" s="82">
        <v>630</v>
      </c>
      <c r="D50" s="83">
        <v>2358</v>
      </c>
      <c r="E50" s="18">
        <f t="shared" si="31"/>
        <v>234.92063492063494</v>
      </c>
      <c r="F50" s="84"/>
      <c r="G50" s="57"/>
      <c r="H50" s="118">
        <f t="shared" si="1"/>
        <v>0</v>
      </c>
      <c r="I50" s="57"/>
      <c r="J50" s="118">
        <f t="shared" si="2"/>
        <v>0</v>
      </c>
      <c r="K50" s="57"/>
      <c r="L50" s="118">
        <f t="shared" si="30"/>
        <v>0</v>
      </c>
      <c r="M50" s="57">
        <v>1480</v>
      </c>
      <c r="N50" s="118">
        <f t="shared" si="4"/>
        <v>234.92063492063494</v>
      </c>
      <c r="O50" s="57"/>
      <c r="P50" s="118">
        <f t="shared" si="5"/>
        <v>0</v>
      </c>
      <c r="Q50" s="57"/>
      <c r="R50" s="118">
        <f t="shared" si="6"/>
        <v>0</v>
      </c>
      <c r="S50" s="57"/>
      <c r="T50" s="118">
        <f t="shared" si="7"/>
        <v>0</v>
      </c>
      <c r="U50" s="57"/>
      <c r="V50" s="118">
        <f t="shared" si="8"/>
        <v>0</v>
      </c>
      <c r="W50" s="57"/>
      <c r="X50" s="118">
        <f t="shared" si="9"/>
        <v>0</v>
      </c>
      <c r="Y50" s="57"/>
      <c r="Z50" s="118">
        <f t="shared" si="10"/>
        <v>0</v>
      </c>
      <c r="AA50" s="57"/>
      <c r="AB50" s="118">
        <f t="shared" si="11"/>
        <v>0</v>
      </c>
      <c r="AC50" s="57"/>
      <c r="AD50" s="118">
        <f t="shared" si="12"/>
        <v>0</v>
      </c>
      <c r="AE50" s="57"/>
      <c r="AF50" s="118">
        <f t="shared" si="13"/>
        <v>0</v>
      </c>
      <c r="AG50" s="57"/>
      <c r="AH50" s="118">
        <f t="shared" si="14"/>
        <v>0</v>
      </c>
      <c r="AI50" s="57"/>
      <c r="AJ50" s="118">
        <f t="shared" si="15"/>
        <v>0</v>
      </c>
      <c r="AK50" s="57"/>
      <c r="AL50" s="118">
        <f t="shared" si="16"/>
        <v>0</v>
      </c>
      <c r="AM50" s="57"/>
      <c r="AN50" s="118">
        <f t="shared" si="17"/>
        <v>0</v>
      </c>
      <c r="AO50" s="57"/>
      <c r="AP50" s="118">
        <f t="shared" si="18"/>
        <v>0</v>
      </c>
      <c r="AQ50" s="57"/>
      <c r="AR50" s="118">
        <f t="shared" si="19"/>
        <v>0</v>
      </c>
      <c r="AS50" s="57"/>
      <c r="AT50" s="118">
        <f t="shared" si="20"/>
        <v>0</v>
      </c>
      <c r="AU50" s="57"/>
      <c r="AV50" s="118">
        <f t="shared" si="21"/>
        <v>0</v>
      </c>
      <c r="AW50" s="57"/>
      <c r="AX50" s="118">
        <f t="shared" si="22"/>
        <v>0</v>
      </c>
      <c r="AY50" s="57"/>
      <c r="AZ50" s="118">
        <f t="shared" si="23"/>
        <v>0</v>
      </c>
      <c r="BA50" s="57"/>
      <c r="BB50" s="118">
        <f t="shared" si="24"/>
        <v>0</v>
      </c>
      <c r="BC50" s="57"/>
      <c r="BD50" s="118">
        <f t="shared" si="25"/>
        <v>0</v>
      </c>
      <c r="BE50" s="57"/>
      <c r="BF50" s="39">
        <f t="shared" si="26"/>
        <v>0</v>
      </c>
      <c r="BG50" s="57"/>
      <c r="BH50" s="39">
        <f t="shared" si="27"/>
        <v>0</v>
      </c>
      <c r="BI50" s="57"/>
      <c r="BJ50" s="39">
        <f t="shared" si="28"/>
        <v>0</v>
      </c>
      <c r="BK50" s="57"/>
      <c r="BL50" s="39">
        <f t="shared" si="29"/>
        <v>0</v>
      </c>
      <c r="BM50" s="57"/>
      <c r="BN50" s="39">
        <f t="shared" si="29"/>
        <v>0</v>
      </c>
      <c r="BO50" s="57"/>
      <c r="BP50" s="39">
        <f t="shared" si="29"/>
        <v>0</v>
      </c>
      <c r="BQ50" s="85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s="7" customFormat="1" ht="16.5" customHeight="1" thickBot="1">
      <c r="A51" s="25" t="s">
        <v>45</v>
      </c>
      <c r="B51" s="26"/>
      <c r="C51" s="27"/>
      <c r="D51" s="62">
        <f>SUM(G51,I51,K51,M51,O51,Q51,S51,U51,W51,Y51,AA51,AC51,AE51,AG51,AI51,AK51,AM51,AO51,AQ51,AS51,AU51,AW51,AY51,BA51,BC51,BE51,BG51,BI51,BK51,BM51)+BO51</f>
        <v>142</v>
      </c>
      <c r="E51" s="71"/>
      <c r="F51" s="66"/>
      <c r="G51" s="119">
        <f>COUNT(G3:G50)</f>
        <v>20</v>
      </c>
      <c r="H51" s="119">
        <f>SUM(G51)</f>
        <v>20</v>
      </c>
      <c r="I51" s="119">
        <f>COUNT(I3:I50)</f>
        <v>18</v>
      </c>
      <c r="J51" s="119">
        <f>SUM(I51)</f>
        <v>18</v>
      </c>
      <c r="K51" s="119">
        <f>COUNT(K3:K50)</f>
        <v>15</v>
      </c>
      <c r="L51" s="119">
        <f>SUM(K51)</f>
        <v>15</v>
      </c>
      <c r="M51" s="119">
        <f>COUNT(M3:M50)</f>
        <v>12</v>
      </c>
      <c r="N51" s="119">
        <f>SUM(M51)</f>
        <v>12</v>
      </c>
      <c r="O51" s="119">
        <f>COUNT(O3:O50)</f>
        <v>12</v>
      </c>
      <c r="P51" s="119">
        <f>SUM(O51)</f>
        <v>12</v>
      </c>
      <c r="Q51" s="119">
        <f>COUNT(Q3:Q50)</f>
        <v>11</v>
      </c>
      <c r="R51" s="119">
        <f>SUM(Q51)</f>
        <v>11</v>
      </c>
      <c r="S51" s="119">
        <f>COUNT(S3:S50)</f>
        <v>10</v>
      </c>
      <c r="T51" s="119">
        <f>SUM(S51)</f>
        <v>10</v>
      </c>
      <c r="U51" s="119">
        <f>COUNT(U3:U50)</f>
        <v>9</v>
      </c>
      <c r="V51" s="119">
        <f>SUM(U51)</f>
        <v>9</v>
      </c>
      <c r="W51" s="119">
        <f>COUNT(W3:W50)</f>
        <v>8</v>
      </c>
      <c r="X51" s="119">
        <f>SUM(W51)</f>
        <v>8</v>
      </c>
      <c r="Y51" s="119">
        <f>COUNT(Y3:Y50)</f>
        <v>7</v>
      </c>
      <c r="Z51" s="119">
        <f>SUM(Y51)</f>
        <v>7</v>
      </c>
      <c r="AA51" s="119">
        <f>COUNT(AA3:AA50)</f>
        <v>5</v>
      </c>
      <c r="AB51" s="119">
        <f>SUM(AA51)</f>
        <v>5</v>
      </c>
      <c r="AC51" s="119">
        <f>COUNT(AC3:AC50)</f>
        <v>4</v>
      </c>
      <c r="AD51" s="119">
        <f>SUM(AC51)</f>
        <v>4</v>
      </c>
      <c r="AE51" s="119">
        <f>COUNT(AE3:AE50)</f>
        <v>3</v>
      </c>
      <c r="AF51" s="119">
        <f>SUM(AE51)</f>
        <v>3</v>
      </c>
      <c r="AG51" s="119">
        <f>COUNT(AG3:AG50)</f>
        <v>3</v>
      </c>
      <c r="AH51" s="119">
        <f>SUM(AG51)</f>
        <v>3</v>
      </c>
      <c r="AI51" s="119">
        <f>COUNT(AI3:AI50)</f>
        <v>2</v>
      </c>
      <c r="AJ51" s="119">
        <f>SUM(AI51)</f>
        <v>2</v>
      </c>
      <c r="AK51" s="119">
        <f>COUNT(AK3:AK50)</f>
        <v>1</v>
      </c>
      <c r="AL51" s="119">
        <f>SUM(AK51)</f>
        <v>1</v>
      </c>
      <c r="AM51" s="119">
        <f>COUNT(AM3:AM50)</f>
        <v>1</v>
      </c>
      <c r="AN51" s="119">
        <f>SUM(AM51)</f>
        <v>1</v>
      </c>
      <c r="AO51" s="119">
        <f>COUNT(AO3:AO50)</f>
        <v>1</v>
      </c>
      <c r="AP51" s="119">
        <f>SUM(AO51)</f>
        <v>1</v>
      </c>
      <c r="AQ51" s="119">
        <f>COUNT(AQ3:AQ50)</f>
        <v>0</v>
      </c>
      <c r="AR51" s="119">
        <f>SUM(AQ51)</f>
        <v>0</v>
      </c>
      <c r="AS51" s="119">
        <f>COUNT(AS3:AS50)</f>
        <v>0</v>
      </c>
      <c r="AT51" s="119">
        <f>SUM(AS51)</f>
        <v>0</v>
      </c>
      <c r="AU51" s="119">
        <f>COUNT(AU3:AU50)</f>
        <v>0</v>
      </c>
      <c r="AV51" s="119">
        <f>SUM(AU51)</f>
        <v>0</v>
      </c>
      <c r="AW51" s="119">
        <f>COUNT(AW3:AW50)</f>
        <v>0</v>
      </c>
      <c r="AX51" s="119">
        <f>SUM(AW51)</f>
        <v>0</v>
      </c>
      <c r="AY51" s="119">
        <f>COUNT(AY3:AY50)</f>
        <v>0</v>
      </c>
      <c r="AZ51" s="119">
        <f>SUM(AY51)</f>
        <v>0</v>
      </c>
      <c r="BA51" s="119">
        <f>COUNT(BA3:BA50)</f>
        <v>0</v>
      </c>
      <c r="BB51" s="119">
        <f>SUM(BA51)</f>
        <v>0</v>
      </c>
      <c r="BC51" s="119">
        <f>COUNT(BC3:BC50)</f>
        <v>0</v>
      </c>
      <c r="BD51" s="119">
        <f>SUM(BC51)</f>
        <v>0</v>
      </c>
      <c r="BE51" s="119">
        <f>COUNT(BE3:BE50)</f>
        <v>0</v>
      </c>
      <c r="BF51" s="102">
        <f>SUM(BE51)</f>
        <v>0</v>
      </c>
      <c r="BG51" s="119">
        <f>COUNT(BG3:BG50)</f>
        <v>0</v>
      </c>
      <c r="BH51" s="102"/>
      <c r="BI51" s="119">
        <f>COUNT(BI3:BI50)</f>
        <v>0</v>
      </c>
      <c r="BJ51" s="102"/>
      <c r="BK51" s="119">
        <f>COUNT(BK3:BK50)</f>
        <v>0</v>
      </c>
      <c r="BL51" s="102">
        <f>SUM(BK51)</f>
        <v>0</v>
      </c>
      <c r="BM51" s="119">
        <f>COUNT(BM3:BM50)</f>
        <v>0</v>
      </c>
      <c r="BN51" s="102">
        <f>SUM(BM51)</f>
        <v>0</v>
      </c>
      <c r="BO51" s="119">
        <f>COUNT(BO3:BO50)</f>
        <v>0</v>
      </c>
      <c r="BP51" s="102">
        <f>SUM(BO51)</f>
        <v>0</v>
      </c>
      <c r="BQ51" s="60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s="7" customFormat="1" ht="16.5" customHeight="1" thickBot="1">
      <c r="A52" s="25" t="s">
        <v>46</v>
      </c>
      <c r="B52" s="26"/>
      <c r="C52" s="29"/>
      <c r="D52" s="28"/>
      <c r="E52" s="162">
        <f>MAX(E3:E50)</f>
        <v>563.6363636363636</v>
      </c>
      <c r="F52" s="67"/>
      <c r="G52" s="120">
        <f>SUM(H52)</f>
        <v>377.77777777777777</v>
      </c>
      <c r="H52" s="121">
        <f>MAX(H3:H50)</f>
        <v>377.77777777777777</v>
      </c>
      <c r="I52" s="120">
        <f>SUM(J52)</f>
        <v>333.33333333333337</v>
      </c>
      <c r="J52" s="121">
        <f>MAX(J3:J50)</f>
        <v>333.33333333333337</v>
      </c>
      <c r="K52" s="120">
        <f>SUM(L52)</f>
        <v>271.3333333333333</v>
      </c>
      <c r="L52" s="121">
        <f>MAX(L3:L50)</f>
        <v>271.3333333333333</v>
      </c>
      <c r="M52" s="120">
        <f>SUM(N52)</f>
        <v>349.5</v>
      </c>
      <c r="N52" s="121">
        <f>MAX(N3:N50)</f>
        <v>349.5</v>
      </c>
      <c r="O52" s="120">
        <f>SUM(P52)</f>
        <v>272.3809523809524</v>
      </c>
      <c r="P52" s="121">
        <f>MAX(P3:P50)</f>
        <v>272.3809523809524</v>
      </c>
      <c r="Q52" s="120">
        <f>SUM(R52)</f>
        <v>197.03703703703704</v>
      </c>
      <c r="R52" s="121">
        <f>MAX(R3:R50)</f>
        <v>197.03703703703704</v>
      </c>
      <c r="S52" s="120">
        <f>SUM(T52)</f>
        <v>304.6666666666667</v>
      </c>
      <c r="T52" s="121">
        <f>MAX(T3:T50)</f>
        <v>304.6666666666667</v>
      </c>
      <c r="U52" s="120">
        <f>SUM(V52)</f>
        <v>274.0740740740741</v>
      </c>
      <c r="V52" s="121">
        <f>MAX(V3:V50)</f>
        <v>274.0740740740741</v>
      </c>
      <c r="W52" s="120">
        <f>SUM(X52)</f>
        <v>277.77777777777777</v>
      </c>
      <c r="X52" s="121">
        <f>MAX(X3:X50)</f>
        <v>277.77777777777777</v>
      </c>
      <c r="Y52" s="120">
        <f>SUM(Z52)</f>
        <v>226.66666666666666</v>
      </c>
      <c r="Z52" s="121">
        <f>MAX(Z3:Z50)</f>
        <v>226.66666666666666</v>
      </c>
      <c r="AA52" s="120">
        <f>SUM(AB52)</f>
        <v>226.66666666666666</v>
      </c>
      <c r="AB52" s="121">
        <f>MAX(AB3:AB50)</f>
        <v>226.66666666666666</v>
      </c>
      <c r="AC52" s="120">
        <f>SUM(AD52)</f>
        <v>185.1851851851852</v>
      </c>
      <c r="AD52" s="121">
        <f>MAX(AD3:AD50)</f>
        <v>185.1851851851852</v>
      </c>
      <c r="AE52" s="120">
        <f>SUM(AF52)</f>
        <v>563.6363636363636</v>
      </c>
      <c r="AF52" s="121">
        <f>MAX(AF3:AF50)</f>
        <v>563.6363636363636</v>
      </c>
      <c r="AG52" s="120">
        <f>SUM(AH52)</f>
        <v>283.33333333333337</v>
      </c>
      <c r="AH52" s="121">
        <f>MAX(AH3:AH50)</f>
        <v>283.33333333333337</v>
      </c>
      <c r="AI52" s="120">
        <f>SUM(AJ52)</f>
        <v>110.00000000000001</v>
      </c>
      <c r="AJ52" s="121">
        <f>MAX(AJ3:AJ50)</f>
        <v>110.00000000000001</v>
      </c>
      <c r="AK52" s="120">
        <f>SUM(AL52)</f>
        <v>291.66666666666663</v>
      </c>
      <c r="AL52" s="121">
        <f>MAX(AL3:AL50)</f>
        <v>291.66666666666663</v>
      </c>
      <c r="AM52" s="120">
        <f>SUM(AN52)</f>
        <v>191.25</v>
      </c>
      <c r="AN52" s="121">
        <f>MAX(AN3:AN50)</f>
        <v>191.25</v>
      </c>
      <c r="AO52" s="120">
        <f>SUM(AP52)</f>
        <v>132.91666666666666</v>
      </c>
      <c r="AP52" s="121">
        <f>MAX(AP3:AP50)</f>
        <v>132.91666666666666</v>
      </c>
      <c r="AQ52" s="120">
        <f>SUM(AR52)</f>
        <v>0</v>
      </c>
      <c r="AR52" s="121">
        <f>MAX(AR3:AR50)</f>
        <v>0</v>
      </c>
      <c r="AS52" s="120">
        <f>SUM(AT52)</f>
        <v>0</v>
      </c>
      <c r="AT52" s="121">
        <f>MAX(AT3:AT50)</f>
        <v>0</v>
      </c>
      <c r="AU52" s="120">
        <f>SUM(AV52)</f>
        <v>0</v>
      </c>
      <c r="AV52" s="121">
        <f>MAX(AV3:AV50)</f>
        <v>0</v>
      </c>
      <c r="AW52" s="120">
        <f>SUM(AX52)</f>
        <v>0</v>
      </c>
      <c r="AX52" s="121">
        <f>MAX(AX3:AX50)</f>
        <v>0</v>
      </c>
      <c r="AY52" s="120">
        <f>SUM(AZ52)</f>
        <v>0</v>
      </c>
      <c r="AZ52" s="121">
        <f>MAX(AZ3:AZ50)</f>
        <v>0</v>
      </c>
      <c r="BA52" s="120">
        <f>SUM(BB52)</f>
        <v>0</v>
      </c>
      <c r="BB52" s="121">
        <f>MAX(BB3:BB50)</f>
        <v>0</v>
      </c>
      <c r="BC52" s="120">
        <f>SUM(BD52)</f>
        <v>0</v>
      </c>
      <c r="BD52" s="121">
        <f>MAX(BD3:BD50)</f>
        <v>0</v>
      </c>
      <c r="BE52" s="120">
        <f>SUM(BF52)</f>
        <v>0</v>
      </c>
      <c r="BF52" s="103">
        <f>MAX(BF3:BF50)</f>
        <v>0</v>
      </c>
      <c r="BG52" s="120">
        <f>SUM(BH52)</f>
        <v>0</v>
      </c>
      <c r="BH52" s="103"/>
      <c r="BI52" s="120">
        <f>SUM(BJ52)</f>
        <v>0</v>
      </c>
      <c r="BJ52" s="103"/>
      <c r="BK52" s="120">
        <f>SUM(BL52)</f>
        <v>0</v>
      </c>
      <c r="BL52" s="103">
        <f>MAX(BL3:BL50)</f>
        <v>0</v>
      </c>
      <c r="BM52" s="120">
        <f>SUM(BN52)</f>
        <v>0</v>
      </c>
      <c r="BN52" s="103">
        <f>MAX(BN3:BN50)</f>
        <v>0</v>
      </c>
      <c r="BO52" s="120">
        <f>SUM(BP52)</f>
        <v>0</v>
      </c>
      <c r="BP52" s="103">
        <f>MAX(BP3:BP50)</f>
        <v>0</v>
      </c>
      <c r="BQ52" s="61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s="4" customFormat="1" ht="0.75" customHeight="1">
      <c r="A53" s="30"/>
      <c r="B53" s="31"/>
      <c r="C53" s="32"/>
      <c r="D53" s="33"/>
      <c r="E53" s="34"/>
      <c r="F53" s="35"/>
      <c r="G53" s="122">
        <v>1</v>
      </c>
      <c r="H53" s="123">
        <v>2</v>
      </c>
      <c r="I53" s="122">
        <v>1</v>
      </c>
      <c r="J53" s="123">
        <v>2</v>
      </c>
      <c r="K53" s="122"/>
      <c r="L53" s="123">
        <v>2</v>
      </c>
      <c r="M53" s="122">
        <v>1</v>
      </c>
      <c r="N53" s="123">
        <v>2</v>
      </c>
      <c r="O53" s="122">
        <v>1</v>
      </c>
      <c r="P53" s="123">
        <v>2</v>
      </c>
      <c r="Q53" s="122">
        <v>1</v>
      </c>
      <c r="R53" s="123">
        <v>2</v>
      </c>
      <c r="S53" s="124"/>
      <c r="T53" s="123">
        <v>2</v>
      </c>
      <c r="U53" s="122">
        <v>1</v>
      </c>
      <c r="V53" s="123">
        <v>2</v>
      </c>
      <c r="W53" s="125">
        <v>1</v>
      </c>
      <c r="X53" s="123">
        <v>2</v>
      </c>
      <c r="Y53" s="122">
        <v>1</v>
      </c>
      <c r="Z53" s="123">
        <v>2</v>
      </c>
      <c r="AA53" s="122">
        <v>1</v>
      </c>
      <c r="AB53" s="123">
        <v>2</v>
      </c>
      <c r="AC53" s="126">
        <v>1</v>
      </c>
      <c r="AD53" s="123">
        <v>2</v>
      </c>
      <c r="AE53" s="122">
        <v>1</v>
      </c>
      <c r="AF53" s="123">
        <v>2</v>
      </c>
      <c r="AG53" s="122">
        <v>1</v>
      </c>
      <c r="AH53" s="127">
        <v>2</v>
      </c>
      <c r="AI53" s="124"/>
      <c r="AJ53" s="127">
        <v>2</v>
      </c>
      <c r="AK53" s="128"/>
      <c r="AL53" s="127">
        <v>2</v>
      </c>
      <c r="AM53" s="129"/>
      <c r="AN53" s="127">
        <v>2</v>
      </c>
      <c r="AO53" s="126">
        <v>1</v>
      </c>
      <c r="AP53" s="127">
        <v>2</v>
      </c>
      <c r="AQ53" s="130"/>
      <c r="AR53" s="37">
        <v>2</v>
      </c>
      <c r="AS53" s="38"/>
      <c r="AT53" s="37">
        <v>2</v>
      </c>
      <c r="AU53" s="38"/>
      <c r="AV53" s="37">
        <v>2</v>
      </c>
      <c r="AW53" s="36"/>
      <c r="AX53" s="37">
        <v>2</v>
      </c>
      <c r="AY53" s="38"/>
      <c r="AZ53" s="37">
        <v>2</v>
      </c>
      <c r="BA53" s="38"/>
      <c r="BB53" s="37">
        <v>2</v>
      </c>
      <c r="BC53" s="38"/>
      <c r="BD53" s="37">
        <v>2</v>
      </c>
      <c r="BE53" s="38"/>
      <c r="BF53" s="37">
        <v>2</v>
      </c>
      <c r="BG53" s="38"/>
      <c r="BH53" s="37">
        <v>2</v>
      </c>
      <c r="BI53" s="36"/>
      <c r="BJ53" s="37">
        <v>2</v>
      </c>
      <c r="BK53" s="38"/>
      <c r="BL53" s="37">
        <v>2</v>
      </c>
      <c r="BM53" s="38"/>
      <c r="BN53" s="37">
        <v>2</v>
      </c>
      <c r="BO53" s="38"/>
      <c r="BP53" s="37">
        <v>2</v>
      </c>
      <c r="BQ53" s="36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69" ht="12.75">
      <c r="A54"/>
      <c r="B54"/>
      <c r="C54"/>
      <c r="D54"/>
      <c r="E54"/>
      <c r="F54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ht="12.75">
      <c r="A55"/>
      <c r="B55"/>
      <c r="C55"/>
      <c r="D55"/>
      <c r="E55"/>
      <c r="F55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ht="12.75">
      <c r="A56"/>
      <c r="B56"/>
      <c r="C56"/>
      <c r="D56"/>
      <c r="E56"/>
      <c r="F56"/>
      <c r="I56"/>
      <c r="K56"/>
      <c r="Y56"/>
      <c r="AA56"/>
      <c r="AB56"/>
      <c r="AC56"/>
      <c r="AH56"/>
      <c r="AJ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1:69" ht="12.75">
      <c r="A57"/>
      <c r="B57"/>
      <c r="C57"/>
      <c r="D57"/>
      <c r="E57"/>
      <c r="F57"/>
      <c r="I57"/>
      <c r="K57"/>
      <c r="Y57"/>
      <c r="AA57"/>
      <c r="AB57"/>
      <c r="AC57"/>
      <c r="AH57"/>
      <c r="AJ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  <row r="58" spans="1:69" ht="12.75">
      <c r="A58"/>
      <c r="B58"/>
      <c r="C58"/>
      <c r="D58"/>
      <c r="E58"/>
      <c r="F58"/>
      <c r="I58"/>
      <c r="K58"/>
      <c r="Y58"/>
      <c r="AA58"/>
      <c r="AB58"/>
      <c r="AC58"/>
      <c r="AH58"/>
      <c r="AJ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</row>
    <row r="59" spans="1:69" ht="12.75">
      <c r="A59"/>
      <c r="B59"/>
      <c r="C59"/>
      <c r="D59"/>
      <c r="E59"/>
      <c r="F59"/>
      <c r="I59"/>
      <c r="K59"/>
      <c r="Y59"/>
      <c r="AA59"/>
      <c r="AB59"/>
      <c r="AC59"/>
      <c r="AH59"/>
      <c r="AJ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ht="12.75">
      <c r="A60"/>
      <c r="B60"/>
      <c r="C60"/>
      <c r="D60"/>
      <c r="E60"/>
      <c r="F60"/>
      <c r="I60"/>
      <c r="K60"/>
      <c r="Y60"/>
      <c r="AA60"/>
      <c r="AB60"/>
      <c r="AC60"/>
      <c r="AH60"/>
      <c r="AJ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ht="12.75">
      <c r="A61"/>
      <c r="B61"/>
      <c r="C61"/>
      <c r="D61"/>
      <c r="E61"/>
      <c r="F61"/>
      <c r="I61"/>
      <c r="K61"/>
      <c r="Y61"/>
      <c r="AA61"/>
      <c r="AB61"/>
      <c r="AC61"/>
      <c r="AH61"/>
      <c r="AJ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ht="12.75">
      <c r="A62"/>
      <c r="B62"/>
      <c r="C62"/>
      <c r="D62"/>
      <c r="E62"/>
      <c r="F62"/>
      <c r="I62"/>
      <c r="K62"/>
      <c r="Y62"/>
      <c r="AA62"/>
      <c r="AB62"/>
      <c r="AC62"/>
      <c r="AH62"/>
      <c r="AJ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ht="12.75">
      <c r="A63"/>
      <c r="B63"/>
      <c r="C63"/>
      <c r="D63"/>
      <c r="E63"/>
      <c r="F63"/>
      <c r="I63"/>
      <c r="K63"/>
      <c r="Y63"/>
      <c r="AA63"/>
      <c r="AB63"/>
      <c r="AC63"/>
      <c r="AH63"/>
      <c r="AJ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ht="12.75">
      <c r="A64"/>
      <c r="B64"/>
      <c r="C64"/>
      <c r="D64"/>
      <c r="E64"/>
      <c r="F64"/>
      <c r="I64"/>
      <c r="K64"/>
      <c r="Y64"/>
      <c r="AA64"/>
      <c r="AB64"/>
      <c r="AC64"/>
      <c r="AH64"/>
      <c r="AJ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69" ht="12.75">
      <c r="A65"/>
      <c r="B65"/>
      <c r="C65"/>
      <c r="D65"/>
      <c r="E65"/>
      <c r="F65"/>
      <c r="I65"/>
      <c r="K65"/>
      <c r="Y65"/>
      <c r="AA65"/>
      <c r="AB65"/>
      <c r="AC65"/>
      <c r="AH65"/>
      <c r="AJ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</row>
    <row r="66" spans="1:69" ht="12.75">
      <c r="A66"/>
      <c r="B66"/>
      <c r="C66"/>
      <c r="D66"/>
      <c r="E66"/>
      <c r="F66"/>
      <c r="I66"/>
      <c r="K66"/>
      <c r="Y66"/>
      <c r="AA66"/>
      <c r="AB66"/>
      <c r="AC66"/>
      <c r="AH66"/>
      <c r="AJ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ht="12.75">
      <c r="A67"/>
      <c r="B67"/>
      <c r="C67"/>
      <c r="D67"/>
      <c r="E67"/>
      <c r="F67"/>
      <c r="I67"/>
      <c r="K67"/>
      <c r="Y67"/>
      <c r="AA67"/>
      <c r="AB67"/>
      <c r="AC67"/>
      <c r="AH67"/>
      <c r="AJ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</row>
    <row r="68" spans="1:69" ht="12.75">
      <c r="A68"/>
      <c r="B68"/>
      <c r="C68"/>
      <c r="D68"/>
      <c r="E68"/>
      <c r="F68"/>
      <c r="I68"/>
      <c r="K68"/>
      <c r="Y68"/>
      <c r="AA68"/>
      <c r="AB68"/>
      <c r="AC68"/>
      <c r="AH68"/>
      <c r="AJ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69" ht="12.75">
      <c r="A69"/>
      <c r="B69"/>
      <c r="C69"/>
      <c r="D69"/>
      <c r="E69"/>
      <c r="F69"/>
      <c r="I69"/>
      <c r="K69"/>
      <c r="Y69"/>
      <c r="AA69"/>
      <c r="AB69"/>
      <c r="AC69"/>
      <c r="AH69"/>
      <c r="AJ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ht="12.75">
      <c r="A70"/>
      <c r="B70"/>
      <c r="C70"/>
      <c r="D70"/>
      <c r="E70"/>
      <c r="F70"/>
      <c r="I70"/>
      <c r="K70"/>
      <c r="Y70"/>
      <c r="AA70"/>
      <c r="AB70"/>
      <c r="AC70"/>
      <c r="AH70"/>
      <c r="AJ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ht="12.75">
      <c r="A71"/>
      <c r="B71"/>
      <c r="C71"/>
      <c r="D71"/>
      <c r="E71"/>
      <c r="F71"/>
      <c r="I71"/>
      <c r="K71"/>
      <c r="Y71"/>
      <c r="AA71"/>
      <c r="AB71"/>
      <c r="AC71"/>
      <c r="AH71"/>
      <c r="AJ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</row>
    <row r="72" spans="1:69" ht="12.75">
      <c r="A72"/>
      <c r="B72"/>
      <c r="C72"/>
      <c r="D72"/>
      <c r="E72"/>
      <c r="F72"/>
      <c r="I72"/>
      <c r="K72"/>
      <c r="Y72"/>
      <c r="AA72"/>
      <c r="AB72"/>
      <c r="AC72"/>
      <c r="AH72"/>
      <c r="AJ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</row>
    <row r="73" spans="1:69" ht="12.75">
      <c r="A73"/>
      <c r="B73"/>
      <c r="C73"/>
      <c r="D73"/>
      <c r="E73"/>
      <c r="F73"/>
      <c r="I73"/>
      <c r="K73"/>
      <c r="Y73"/>
      <c r="AA73"/>
      <c r="AB73"/>
      <c r="AC73"/>
      <c r="AH73"/>
      <c r="AJ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</row>
    <row r="74" spans="1:69" ht="12.75">
      <c r="A74"/>
      <c r="B74"/>
      <c r="C74"/>
      <c r="D74"/>
      <c r="E74"/>
      <c r="F74"/>
      <c r="I74"/>
      <c r="K74"/>
      <c r="Y74"/>
      <c r="AA74"/>
      <c r="AB74"/>
      <c r="AC74"/>
      <c r="AH74"/>
      <c r="AJ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  <row r="75" spans="1:69" ht="12.75">
      <c r="A75"/>
      <c r="B75"/>
      <c r="C75"/>
      <c r="D75"/>
      <c r="E75"/>
      <c r="F75"/>
      <c r="I75"/>
      <c r="K75"/>
      <c r="Y75"/>
      <c r="AA75"/>
      <c r="AB75"/>
      <c r="AC75"/>
      <c r="AH75"/>
      <c r="AJ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</row>
    <row r="76" spans="1:69" ht="12.75">
      <c r="A76"/>
      <c r="B76"/>
      <c r="C76"/>
      <c r="D76"/>
      <c r="E76"/>
      <c r="F76"/>
      <c r="I76"/>
      <c r="K76"/>
      <c r="Y76"/>
      <c r="AA76"/>
      <c r="AB76"/>
      <c r="AC76"/>
      <c r="AH76"/>
      <c r="AJ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</row>
    <row r="77" spans="1:69" ht="12.75">
      <c r="A77"/>
      <c r="B77"/>
      <c r="C77"/>
      <c r="D77"/>
      <c r="E77"/>
      <c r="F77"/>
      <c r="I77"/>
      <c r="K77"/>
      <c r="Y77"/>
      <c r="AA77"/>
      <c r="AB77"/>
      <c r="AC77"/>
      <c r="AH77"/>
      <c r="AJ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</row>
    <row r="78" spans="1:69" ht="12.75">
      <c r="A78"/>
      <c r="B78"/>
      <c r="C78"/>
      <c r="D78"/>
      <c r="E78"/>
      <c r="F78"/>
      <c r="I78"/>
      <c r="K78"/>
      <c r="Y78"/>
      <c r="AA78"/>
      <c r="AB78"/>
      <c r="AC78"/>
      <c r="AH78"/>
      <c r="AJ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</row>
    <row r="79" spans="1:69" ht="12.75">
      <c r="A79"/>
      <c r="B79"/>
      <c r="C79"/>
      <c r="D79"/>
      <c r="E79"/>
      <c r="F79"/>
      <c r="I79"/>
      <c r="K79"/>
      <c r="Y79"/>
      <c r="AA79"/>
      <c r="AB79"/>
      <c r="AC79"/>
      <c r="AH79"/>
      <c r="AJ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</row>
    <row r="80" spans="1:69" ht="12.75">
      <c r="A80"/>
      <c r="B80"/>
      <c r="C80"/>
      <c r="D80"/>
      <c r="E80"/>
      <c r="F80"/>
      <c r="I80"/>
      <c r="K80"/>
      <c r="Y80"/>
      <c r="AA80"/>
      <c r="AB80"/>
      <c r="AC80"/>
      <c r="AH80"/>
      <c r="AJ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</row>
    <row r="81" spans="1:69" ht="12.75">
      <c r="A81"/>
      <c r="B81"/>
      <c r="C81"/>
      <c r="D81"/>
      <c r="E81"/>
      <c r="F81"/>
      <c r="I81"/>
      <c r="K81"/>
      <c r="Y81"/>
      <c r="AA81"/>
      <c r="AB81"/>
      <c r="AC81"/>
      <c r="AH81"/>
      <c r="AJ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</row>
    <row r="82" spans="1:69" ht="12.75">
      <c r="A82"/>
      <c r="B82"/>
      <c r="C82"/>
      <c r="D82"/>
      <c r="E82"/>
      <c r="F82"/>
      <c r="I82"/>
      <c r="K82"/>
      <c r="Y82"/>
      <c r="AA82"/>
      <c r="AB82"/>
      <c r="AC82"/>
      <c r="AH82"/>
      <c r="AJ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</row>
    <row r="83" spans="1:69" ht="12.75">
      <c r="A83"/>
      <c r="B83"/>
      <c r="C83"/>
      <c r="D83"/>
      <c r="E83"/>
      <c r="F83"/>
      <c r="I83"/>
      <c r="K83"/>
      <c r="Y83"/>
      <c r="AA83"/>
      <c r="AB83"/>
      <c r="AC83"/>
      <c r="AH83"/>
      <c r="AJ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</row>
    <row r="84" spans="1:69" ht="12.75">
      <c r="A84"/>
      <c r="B84"/>
      <c r="C84"/>
      <c r="D84"/>
      <c r="E84"/>
      <c r="F84"/>
      <c r="I84"/>
      <c r="K84"/>
      <c r="Y84"/>
      <c r="AA84"/>
      <c r="AB84"/>
      <c r="AC84"/>
      <c r="AH84"/>
      <c r="AJ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</row>
    <row r="85" spans="1:69" ht="12.75">
      <c r="A85"/>
      <c r="B85"/>
      <c r="C85"/>
      <c r="D85"/>
      <c r="E85"/>
      <c r="F85"/>
      <c r="I85"/>
      <c r="K85"/>
      <c r="Y85"/>
      <c r="AA85"/>
      <c r="AB85"/>
      <c r="AC85"/>
      <c r="AH85"/>
      <c r="AJ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</row>
    <row r="86" spans="1:69" ht="12.75">
      <c r="A86"/>
      <c r="B86"/>
      <c r="C86"/>
      <c r="D86"/>
      <c r="E86"/>
      <c r="F86"/>
      <c r="I86"/>
      <c r="K86"/>
      <c r="Y86"/>
      <c r="AA86"/>
      <c r="AB86"/>
      <c r="AC86"/>
      <c r="AH86"/>
      <c r="AJ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</row>
    <row r="87" spans="1:69" ht="12.75">
      <c r="A87"/>
      <c r="B87"/>
      <c r="C87"/>
      <c r="D87"/>
      <c r="E87"/>
      <c r="F87"/>
      <c r="I87"/>
      <c r="K87"/>
      <c r="Y87"/>
      <c r="AA87"/>
      <c r="AB87"/>
      <c r="AC87"/>
      <c r="AH87"/>
      <c r="AJ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</row>
    <row r="88" spans="1:69" ht="12.75">
      <c r="A88"/>
      <c r="B88"/>
      <c r="C88"/>
      <c r="D88"/>
      <c r="E88"/>
      <c r="F88"/>
      <c r="I88"/>
      <c r="K88"/>
      <c r="Y88"/>
      <c r="AA88"/>
      <c r="AB88"/>
      <c r="AC88"/>
      <c r="AH88"/>
      <c r="AJ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</row>
    <row r="89" spans="1:69" ht="12.75">
      <c r="A89"/>
      <c r="B89"/>
      <c r="C89"/>
      <c r="D89"/>
      <c r="E89"/>
      <c r="F89"/>
      <c r="I89"/>
      <c r="K89"/>
      <c r="Y89"/>
      <c r="AA89"/>
      <c r="AB89"/>
      <c r="AC89"/>
      <c r="AH89"/>
      <c r="AJ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</row>
    <row r="90" spans="1:69" ht="12.75">
      <c r="A90"/>
      <c r="B90"/>
      <c r="C90"/>
      <c r="D90"/>
      <c r="E90"/>
      <c r="F90"/>
      <c r="I90"/>
      <c r="K90"/>
      <c r="Y90"/>
      <c r="AA90"/>
      <c r="AB90"/>
      <c r="AC90"/>
      <c r="AH90"/>
      <c r="AJ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</row>
    <row r="91" spans="1:69" ht="12.75">
      <c r="A91"/>
      <c r="B91"/>
      <c r="C91"/>
      <c r="D91"/>
      <c r="E91"/>
      <c r="F91"/>
      <c r="I91"/>
      <c r="K91"/>
      <c r="Y91"/>
      <c r="AA91"/>
      <c r="AB91"/>
      <c r="AC91"/>
      <c r="AH91"/>
      <c r="AJ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</row>
    <row r="92" spans="1:69" ht="12.75">
      <c r="A92"/>
      <c r="B92"/>
      <c r="C92"/>
      <c r="D92"/>
      <c r="E92"/>
      <c r="F92"/>
      <c r="I92"/>
      <c r="K92"/>
      <c r="Y92"/>
      <c r="AA92"/>
      <c r="AB92"/>
      <c r="AC92"/>
      <c r="AH92"/>
      <c r="AJ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</row>
    <row r="93" spans="1:69" ht="12.75">
      <c r="A93"/>
      <c r="B93"/>
      <c r="C93"/>
      <c r="D93"/>
      <c r="E93"/>
      <c r="F93"/>
      <c r="I93"/>
      <c r="K93"/>
      <c r="Y93"/>
      <c r="AA93"/>
      <c r="AB93"/>
      <c r="AC93"/>
      <c r="AH93"/>
      <c r="AJ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</row>
    <row r="94" spans="1:69" ht="12.75">
      <c r="A94"/>
      <c r="B94"/>
      <c r="C94"/>
      <c r="D94"/>
      <c r="E94"/>
      <c r="F94"/>
      <c r="I94"/>
      <c r="K94"/>
      <c r="Y94"/>
      <c r="AA94"/>
      <c r="AB94"/>
      <c r="AC94"/>
      <c r="AH94"/>
      <c r="AJ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</row>
    <row r="95" spans="1:69" ht="12.75">
      <c r="A95"/>
      <c r="B95"/>
      <c r="C95"/>
      <c r="D95"/>
      <c r="E95"/>
      <c r="F95"/>
      <c r="I95"/>
      <c r="K95"/>
      <c r="Y95"/>
      <c r="AA95"/>
      <c r="AB95"/>
      <c r="AC95"/>
      <c r="AH95"/>
      <c r="AJ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</row>
    <row r="96" spans="1:69" ht="12.75">
      <c r="A96"/>
      <c r="B96"/>
      <c r="C96"/>
      <c r="D96"/>
      <c r="E96"/>
      <c r="F96"/>
      <c r="I96"/>
      <c r="K96"/>
      <c r="Y96"/>
      <c r="AA96"/>
      <c r="AB96"/>
      <c r="AC96"/>
      <c r="AH96"/>
      <c r="AJ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</row>
    <row r="97" spans="1:69" ht="12.75">
      <c r="A97"/>
      <c r="B97"/>
      <c r="C97"/>
      <c r="D97"/>
      <c r="E97"/>
      <c r="F97"/>
      <c r="I97"/>
      <c r="K97"/>
      <c r="Y97"/>
      <c r="AA97"/>
      <c r="AB97"/>
      <c r="AC97"/>
      <c r="AH97"/>
      <c r="AJ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</row>
    <row r="98" spans="1:69" ht="12.75">
      <c r="A98"/>
      <c r="B98"/>
      <c r="C98"/>
      <c r="D98"/>
      <c r="E98"/>
      <c r="F98"/>
      <c r="I98"/>
      <c r="K98"/>
      <c r="Y98"/>
      <c r="AA98"/>
      <c r="AB98"/>
      <c r="AC98"/>
      <c r="AH98"/>
      <c r="AJ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</row>
    <row r="99" spans="1:69" ht="12.75">
      <c r="A99"/>
      <c r="B99"/>
      <c r="C99"/>
      <c r="D99"/>
      <c r="E99"/>
      <c r="F99"/>
      <c r="I99"/>
      <c r="K99"/>
      <c r="Y99"/>
      <c r="AA99"/>
      <c r="AB99"/>
      <c r="AC99"/>
      <c r="AH99"/>
      <c r="AJ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</row>
    <row r="100" spans="1:69" ht="12.75">
      <c r="A100"/>
      <c r="B100"/>
      <c r="C100"/>
      <c r="D100"/>
      <c r="E100"/>
      <c r="F100"/>
      <c r="I100"/>
      <c r="K100"/>
      <c r="Y100"/>
      <c r="AA100"/>
      <c r="AB100"/>
      <c r="AC100"/>
      <c r="AH100"/>
      <c r="AJ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</row>
    <row r="101" spans="1:69" ht="12.75">
      <c r="A101"/>
      <c r="B101"/>
      <c r="C101"/>
      <c r="D101"/>
      <c r="E101"/>
      <c r="F101"/>
      <c r="I101"/>
      <c r="K101"/>
      <c r="Y101"/>
      <c r="AA101"/>
      <c r="AB101"/>
      <c r="AC101"/>
      <c r="AH101"/>
      <c r="AJ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</row>
    <row r="102" spans="1:69" ht="12.75">
      <c r="A102"/>
      <c r="B102"/>
      <c r="C102"/>
      <c r="D102"/>
      <c r="E102"/>
      <c r="F102"/>
      <c r="I102"/>
      <c r="K102"/>
      <c r="Y102"/>
      <c r="AA102"/>
      <c r="AB102"/>
      <c r="AC102"/>
      <c r="AH102"/>
      <c r="AJ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</row>
    <row r="103" spans="1:69" ht="12.75">
      <c r="A103"/>
      <c r="B103"/>
      <c r="C103"/>
      <c r="D103"/>
      <c r="E103"/>
      <c r="F103"/>
      <c r="I103"/>
      <c r="K103"/>
      <c r="Y103"/>
      <c r="AA103"/>
      <c r="AB103"/>
      <c r="AC103"/>
      <c r="AH103"/>
      <c r="AJ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</row>
    <row r="104" spans="1:69" ht="12.75">
      <c r="A104"/>
      <c r="B104"/>
      <c r="C104"/>
      <c r="D104"/>
      <c r="E104"/>
      <c r="F104"/>
      <c r="I104"/>
      <c r="K104"/>
      <c r="Y104"/>
      <c r="AA104"/>
      <c r="AB104"/>
      <c r="AC104"/>
      <c r="AH104"/>
      <c r="AJ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</row>
    <row r="105" spans="1:69" ht="12.75">
      <c r="A105"/>
      <c r="B105"/>
      <c r="C105"/>
      <c r="D105"/>
      <c r="E105"/>
      <c r="F105"/>
      <c r="I105"/>
      <c r="K105"/>
      <c r="Y105"/>
      <c r="AA105"/>
      <c r="AB105"/>
      <c r="AC105"/>
      <c r="AH105"/>
      <c r="AJ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</row>
    <row r="106" spans="1:69" ht="12.75">
      <c r="A106"/>
      <c r="B106"/>
      <c r="C106"/>
      <c r="D106"/>
      <c r="E106"/>
      <c r="F106"/>
      <c r="I106"/>
      <c r="K106"/>
      <c r="Y106"/>
      <c r="AA106"/>
      <c r="AB106"/>
      <c r="AC106"/>
      <c r="AH106"/>
      <c r="AJ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</row>
    <row r="107" spans="1:69" ht="12.75">
      <c r="A107"/>
      <c r="B107"/>
      <c r="C107"/>
      <c r="D107"/>
      <c r="E107"/>
      <c r="F107"/>
      <c r="I107"/>
      <c r="K107"/>
      <c r="Y107"/>
      <c r="AA107"/>
      <c r="AB107"/>
      <c r="AC107"/>
      <c r="AH107"/>
      <c r="AJ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</row>
    <row r="108" spans="1:69" ht="12.75">
      <c r="A108"/>
      <c r="B108"/>
      <c r="C108"/>
      <c r="D108"/>
      <c r="E108"/>
      <c r="F108"/>
      <c r="I108"/>
      <c r="K108"/>
      <c r="Y108"/>
      <c r="AA108"/>
      <c r="AB108"/>
      <c r="AC108"/>
      <c r="AH108"/>
      <c r="AJ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</row>
    <row r="109" spans="1:69" ht="12.75">
      <c r="A109"/>
      <c r="B109"/>
      <c r="C109"/>
      <c r="D109"/>
      <c r="E109"/>
      <c r="F109"/>
      <c r="I109"/>
      <c r="K109"/>
      <c r="Y109"/>
      <c r="AA109"/>
      <c r="AB109"/>
      <c r="AC109"/>
      <c r="AH109"/>
      <c r="AJ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</row>
    <row r="110" spans="1:69" ht="12.75">
      <c r="A110"/>
      <c r="B110"/>
      <c r="C110"/>
      <c r="D110"/>
      <c r="E110"/>
      <c r="F110"/>
      <c r="I110"/>
      <c r="K110"/>
      <c r="Y110"/>
      <c r="AA110"/>
      <c r="AB110"/>
      <c r="AC110"/>
      <c r="AH110"/>
      <c r="AJ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</row>
    <row r="111" spans="1:69" ht="12.75">
      <c r="A111"/>
      <c r="B111"/>
      <c r="C111"/>
      <c r="D111"/>
      <c r="E111"/>
      <c r="F111"/>
      <c r="I111"/>
      <c r="K111"/>
      <c r="Y111"/>
      <c r="AA111"/>
      <c r="AB111"/>
      <c r="AC111"/>
      <c r="AH111"/>
      <c r="AJ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</row>
    <row r="112" spans="1:69" ht="12.75">
      <c r="A112"/>
      <c r="B112"/>
      <c r="C112"/>
      <c r="D112"/>
      <c r="E112"/>
      <c r="F112"/>
      <c r="I112"/>
      <c r="K112"/>
      <c r="Y112"/>
      <c r="AA112"/>
      <c r="AB112"/>
      <c r="AC112"/>
      <c r="AH112"/>
      <c r="AJ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</row>
    <row r="113" spans="1:69" ht="12.75">
      <c r="A113"/>
      <c r="B113"/>
      <c r="C113"/>
      <c r="D113"/>
      <c r="E113"/>
      <c r="F113"/>
      <c r="I113"/>
      <c r="K113"/>
      <c r="Y113"/>
      <c r="AA113"/>
      <c r="AB113"/>
      <c r="AC113"/>
      <c r="AH113"/>
      <c r="AJ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</row>
    <row r="114" spans="1:69" ht="12.75">
      <c r="A114"/>
      <c r="B114"/>
      <c r="C114"/>
      <c r="D114"/>
      <c r="E114"/>
      <c r="F114"/>
      <c r="I114"/>
      <c r="K114"/>
      <c r="Y114"/>
      <c r="AA114"/>
      <c r="AB114"/>
      <c r="AC114"/>
      <c r="AH114"/>
      <c r="AJ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</row>
    <row r="115" spans="1:69" ht="12.75">
      <c r="A115"/>
      <c r="B115"/>
      <c r="C115"/>
      <c r="D115"/>
      <c r="E115"/>
      <c r="F115"/>
      <c r="I115"/>
      <c r="K115"/>
      <c r="Y115"/>
      <c r="AA115"/>
      <c r="AB115"/>
      <c r="AC115"/>
      <c r="AH115"/>
      <c r="AJ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</row>
    <row r="116" spans="1:69" ht="12.75">
      <c r="A116"/>
      <c r="B116"/>
      <c r="C116"/>
      <c r="D116"/>
      <c r="E116"/>
      <c r="F116"/>
      <c r="I116"/>
      <c r="K116"/>
      <c r="Y116"/>
      <c r="AA116"/>
      <c r="AB116"/>
      <c r="AC116"/>
      <c r="AH116"/>
      <c r="AJ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</row>
    <row r="117" spans="1:69" ht="12.75">
      <c r="A117"/>
      <c r="B117"/>
      <c r="C117"/>
      <c r="D117"/>
      <c r="E117"/>
      <c r="F117"/>
      <c r="I117"/>
      <c r="K117"/>
      <c r="Y117"/>
      <c r="AA117"/>
      <c r="AB117"/>
      <c r="AC117"/>
      <c r="AH117"/>
      <c r="AJ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</row>
    <row r="118" spans="1:69" ht="12.75">
      <c r="A118"/>
      <c r="B118"/>
      <c r="C118"/>
      <c r="D118"/>
      <c r="E118"/>
      <c r="F118"/>
      <c r="I118"/>
      <c r="K118"/>
      <c r="Y118"/>
      <c r="AA118"/>
      <c r="AB118"/>
      <c r="AC118"/>
      <c r="AH118"/>
      <c r="AJ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</row>
    <row r="119" spans="1:69" ht="12.75">
      <c r="A119"/>
      <c r="B119"/>
      <c r="C119"/>
      <c r="D119"/>
      <c r="E119"/>
      <c r="F119"/>
      <c r="I119"/>
      <c r="K119"/>
      <c r="Y119"/>
      <c r="AA119"/>
      <c r="AB119"/>
      <c r="AC119"/>
      <c r="AH119"/>
      <c r="AJ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</row>
    <row r="120" spans="1:69" ht="12.75">
      <c r="A120"/>
      <c r="B120"/>
      <c r="C120"/>
      <c r="D120"/>
      <c r="E120"/>
      <c r="F120"/>
      <c r="I120"/>
      <c r="K120"/>
      <c r="Y120"/>
      <c r="AA120"/>
      <c r="AB120"/>
      <c r="AC120"/>
      <c r="AH120"/>
      <c r="AJ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</row>
    <row r="121" spans="1:69" ht="12.75">
      <c r="A121"/>
      <c r="B121"/>
      <c r="C121"/>
      <c r="D121"/>
      <c r="E121"/>
      <c r="F121"/>
      <c r="I121"/>
      <c r="K121"/>
      <c r="Y121"/>
      <c r="AA121"/>
      <c r="AB121"/>
      <c r="AC121"/>
      <c r="AH121"/>
      <c r="AJ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</row>
    <row r="122" spans="1:69" ht="12.75">
      <c r="A122"/>
      <c r="B122"/>
      <c r="C122"/>
      <c r="D122"/>
      <c r="E122"/>
      <c r="F122"/>
      <c r="I122"/>
      <c r="K122"/>
      <c r="Y122"/>
      <c r="AA122"/>
      <c r="AB122"/>
      <c r="AC122"/>
      <c r="AH122"/>
      <c r="AJ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</row>
    <row r="123" spans="1:69" ht="12.75">
      <c r="A123"/>
      <c r="B123"/>
      <c r="C123"/>
      <c r="D123"/>
      <c r="E123"/>
      <c r="F123"/>
      <c r="I123"/>
      <c r="K123"/>
      <c r="Y123"/>
      <c r="AA123"/>
      <c r="AB123"/>
      <c r="AC123"/>
      <c r="AH123"/>
      <c r="AJ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</row>
    <row r="124" spans="1:69" ht="12.75">
      <c r="A124"/>
      <c r="B124"/>
      <c r="C124"/>
      <c r="D124"/>
      <c r="E124"/>
      <c r="F124"/>
      <c r="I124"/>
      <c r="K124"/>
      <c r="Y124"/>
      <c r="AA124"/>
      <c r="AB124"/>
      <c r="AC124"/>
      <c r="AH124"/>
      <c r="AJ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</row>
    <row r="125" spans="1:69" ht="12.75">
      <c r="A125"/>
      <c r="B125"/>
      <c r="C125"/>
      <c r="D125"/>
      <c r="E125"/>
      <c r="F125"/>
      <c r="I125"/>
      <c r="K125"/>
      <c r="Y125"/>
      <c r="AA125"/>
      <c r="AB125"/>
      <c r="AC125"/>
      <c r="AH125"/>
      <c r="AJ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</row>
    <row r="126" spans="1:69" ht="12.75">
      <c r="A126"/>
      <c r="B126"/>
      <c r="C126"/>
      <c r="D126"/>
      <c r="E126"/>
      <c r="F126"/>
      <c r="I126"/>
      <c r="K126"/>
      <c r="Y126"/>
      <c r="AA126"/>
      <c r="AB126"/>
      <c r="AC126"/>
      <c r="AH126"/>
      <c r="AJ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</row>
    <row r="127" spans="1:69" ht="12.75">
      <c r="A127"/>
      <c r="B127"/>
      <c r="C127"/>
      <c r="D127"/>
      <c r="E127"/>
      <c r="F127"/>
      <c r="I127"/>
      <c r="K127"/>
      <c r="Y127"/>
      <c r="AA127"/>
      <c r="AB127"/>
      <c r="AC127"/>
      <c r="AH127"/>
      <c r="AJ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</row>
    <row r="128" spans="1:69" ht="12.75">
      <c r="A128"/>
      <c r="B128"/>
      <c r="C128"/>
      <c r="D128"/>
      <c r="E128"/>
      <c r="F128"/>
      <c r="I128"/>
      <c r="K128"/>
      <c r="Y128"/>
      <c r="AA128"/>
      <c r="AB128"/>
      <c r="AC128"/>
      <c r="AH128"/>
      <c r="AJ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</row>
    <row r="129" spans="1:69" ht="12.75">
      <c r="A129"/>
      <c r="B129"/>
      <c r="C129"/>
      <c r="D129"/>
      <c r="E129"/>
      <c r="F129"/>
      <c r="I129"/>
      <c r="K129"/>
      <c r="Y129"/>
      <c r="AA129"/>
      <c r="AB129"/>
      <c r="AC129"/>
      <c r="AH129"/>
      <c r="AJ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</row>
    <row r="130" spans="1:69" ht="12.75">
      <c r="A130"/>
      <c r="B130"/>
      <c r="C130"/>
      <c r="D130"/>
      <c r="E130"/>
      <c r="F130"/>
      <c r="I130"/>
      <c r="K130"/>
      <c r="Y130"/>
      <c r="AA130"/>
      <c r="AB130"/>
      <c r="AC130"/>
      <c r="AH130"/>
      <c r="AJ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</row>
    <row r="131" spans="1:69" ht="12.75">
      <c r="A131"/>
      <c r="B131"/>
      <c r="C131"/>
      <c r="D131"/>
      <c r="E131"/>
      <c r="F131"/>
      <c r="I131"/>
      <c r="K131"/>
      <c r="Y131"/>
      <c r="AA131"/>
      <c r="AB131"/>
      <c r="AC131"/>
      <c r="AH131"/>
      <c r="AJ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</row>
    <row r="132" spans="1:69" ht="12.75">
      <c r="A132"/>
      <c r="B132"/>
      <c r="C132"/>
      <c r="D132"/>
      <c r="E132"/>
      <c r="F132"/>
      <c r="I132"/>
      <c r="K132"/>
      <c r="Y132"/>
      <c r="AA132"/>
      <c r="AB132"/>
      <c r="AC132"/>
      <c r="AH132"/>
      <c r="AJ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</row>
    <row r="133" spans="1:69" ht="12.75">
      <c r="A133"/>
      <c r="B133"/>
      <c r="C133"/>
      <c r="D133"/>
      <c r="E133"/>
      <c r="F133"/>
      <c r="I133"/>
      <c r="K133"/>
      <c r="Y133"/>
      <c r="AA133"/>
      <c r="AB133"/>
      <c r="AC133"/>
      <c r="AH133"/>
      <c r="AJ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</row>
    <row r="134" spans="1:69" ht="12.75">
      <c r="A134"/>
      <c r="B134"/>
      <c r="C134"/>
      <c r="D134"/>
      <c r="E134"/>
      <c r="F134"/>
      <c r="I134"/>
      <c r="K134"/>
      <c r="Y134"/>
      <c r="AA134"/>
      <c r="AB134"/>
      <c r="AC134"/>
      <c r="AH134"/>
      <c r="AJ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</row>
    <row r="135" spans="1:69" ht="12.75">
      <c r="A135"/>
      <c r="B135"/>
      <c r="C135"/>
      <c r="D135"/>
      <c r="E135"/>
      <c r="F135"/>
      <c r="I135"/>
      <c r="K135"/>
      <c r="Y135"/>
      <c r="AA135"/>
      <c r="AB135"/>
      <c r="AC135"/>
      <c r="AH135"/>
      <c r="AJ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</row>
    <row r="136" spans="1:69" ht="12.75">
      <c r="A136"/>
      <c r="B136"/>
      <c r="C136"/>
      <c r="D136"/>
      <c r="E136"/>
      <c r="F136"/>
      <c r="I136"/>
      <c r="K136"/>
      <c r="Y136"/>
      <c r="AA136"/>
      <c r="AB136"/>
      <c r="AC136"/>
      <c r="AH136"/>
      <c r="AJ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</row>
    <row r="137" spans="1:69" ht="12.75">
      <c r="A137"/>
      <c r="B137"/>
      <c r="C137"/>
      <c r="D137"/>
      <c r="E137"/>
      <c r="F137"/>
      <c r="I137"/>
      <c r="K137"/>
      <c r="Y137"/>
      <c r="AA137"/>
      <c r="AB137"/>
      <c r="AC137"/>
      <c r="AH137"/>
      <c r="AJ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</row>
    <row r="138" spans="1:69" ht="12.75">
      <c r="A138"/>
      <c r="B138"/>
      <c r="C138"/>
      <c r="D138"/>
      <c r="E138"/>
      <c r="F138"/>
      <c r="I138"/>
      <c r="K138"/>
      <c r="Y138"/>
      <c r="AA138"/>
      <c r="AB138"/>
      <c r="AC138"/>
      <c r="AH138"/>
      <c r="AJ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</row>
    <row r="139" spans="1:69" ht="12.75">
      <c r="A139"/>
      <c r="B139"/>
      <c r="C139"/>
      <c r="D139"/>
      <c r="E139"/>
      <c r="F139"/>
      <c r="I139"/>
      <c r="K139"/>
      <c r="Y139"/>
      <c r="AA139"/>
      <c r="AB139"/>
      <c r="AC139"/>
      <c r="AH139"/>
      <c r="AJ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</row>
    <row r="140" spans="1:69" ht="12.75">
      <c r="A140"/>
      <c r="B140"/>
      <c r="C140"/>
      <c r="D140"/>
      <c r="E140"/>
      <c r="F140"/>
      <c r="I140"/>
      <c r="K140"/>
      <c r="Y140"/>
      <c r="AA140"/>
      <c r="AB140"/>
      <c r="AC140"/>
      <c r="AH140"/>
      <c r="AJ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</row>
    <row r="141" spans="1:69" ht="12.75">
      <c r="A141"/>
      <c r="B141"/>
      <c r="C141"/>
      <c r="D141"/>
      <c r="E141"/>
      <c r="F141"/>
      <c r="I141"/>
      <c r="K141"/>
      <c r="Y141"/>
      <c r="AA141"/>
      <c r="AB141"/>
      <c r="AC141"/>
      <c r="AH141"/>
      <c r="AJ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</row>
    <row r="142" spans="1:69" ht="12.75">
      <c r="A142"/>
      <c r="B142"/>
      <c r="C142"/>
      <c r="D142"/>
      <c r="E142"/>
      <c r="F142"/>
      <c r="I142"/>
      <c r="K142"/>
      <c r="Y142"/>
      <c r="AA142"/>
      <c r="AB142"/>
      <c r="AC142"/>
      <c r="AH142"/>
      <c r="AJ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</row>
    <row r="143" spans="1:69" ht="12.75">
      <c r="A143"/>
      <c r="B143"/>
      <c r="C143"/>
      <c r="D143"/>
      <c r="E143"/>
      <c r="F143"/>
      <c r="I143"/>
      <c r="K143"/>
      <c r="Y143"/>
      <c r="AA143"/>
      <c r="AB143"/>
      <c r="AC143"/>
      <c r="AH143"/>
      <c r="AJ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</row>
    <row r="144" spans="1:69" ht="12.75">
      <c r="A144"/>
      <c r="B144"/>
      <c r="C144"/>
      <c r="D144"/>
      <c r="E144"/>
      <c r="F144"/>
      <c r="I144"/>
      <c r="K144"/>
      <c r="Y144"/>
      <c r="AA144"/>
      <c r="AB144"/>
      <c r="AC144"/>
      <c r="AH144"/>
      <c r="AJ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</row>
    <row r="145" spans="1:69" ht="12.75">
      <c r="A145"/>
      <c r="B145"/>
      <c r="C145"/>
      <c r="D145"/>
      <c r="E145"/>
      <c r="F145"/>
      <c r="I145"/>
      <c r="K145"/>
      <c r="Y145"/>
      <c r="AA145"/>
      <c r="AB145"/>
      <c r="AC145"/>
      <c r="AH145"/>
      <c r="AJ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</row>
    <row r="146" spans="1:69" ht="12.75">
      <c r="A146"/>
      <c r="B146"/>
      <c r="C146"/>
      <c r="D146"/>
      <c r="E146"/>
      <c r="F146"/>
      <c r="I146"/>
      <c r="K146"/>
      <c r="Y146"/>
      <c r="AA146"/>
      <c r="AB146"/>
      <c r="AC146"/>
      <c r="AH146"/>
      <c r="AJ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</row>
    <row r="147" spans="1:69" ht="12.75">
      <c r="A147"/>
      <c r="B147"/>
      <c r="C147"/>
      <c r="D147"/>
      <c r="E147"/>
      <c r="F147"/>
      <c r="I147"/>
      <c r="K147"/>
      <c r="Y147"/>
      <c r="AA147"/>
      <c r="AB147"/>
      <c r="AC147"/>
      <c r="AH147"/>
      <c r="AJ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</row>
    <row r="148" spans="1:69" ht="12.75">
      <c r="A148"/>
      <c r="B148"/>
      <c r="C148"/>
      <c r="D148"/>
      <c r="E148"/>
      <c r="F148"/>
      <c r="I148"/>
      <c r="K148"/>
      <c r="Y148"/>
      <c r="AA148"/>
      <c r="AB148"/>
      <c r="AC148"/>
      <c r="AH148"/>
      <c r="AJ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</row>
    <row r="149" spans="1:69" ht="12.75">
      <c r="A149"/>
      <c r="B149"/>
      <c r="C149"/>
      <c r="D149"/>
      <c r="E149"/>
      <c r="F149"/>
      <c r="I149"/>
      <c r="K149"/>
      <c r="Y149"/>
      <c r="AA149"/>
      <c r="AB149"/>
      <c r="AC149"/>
      <c r="AH149"/>
      <c r="AJ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</row>
    <row r="150" spans="1:69" ht="12.75">
      <c r="A150"/>
      <c r="B150"/>
      <c r="C150"/>
      <c r="D150"/>
      <c r="E150"/>
      <c r="F150"/>
      <c r="I150"/>
      <c r="K150"/>
      <c r="Y150"/>
      <c r="AA150"/>
      <c r="AB150"/>
      <c r="AC150"/>
      <c r="AH150"/>
      <c r="AJ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</row>
    <row r="151" spans="1:69" ht="12.75">
      <c r="A151"/>
      <c r="B151"/>
      <c r="C151"/>
      <c r="D151"/>
      <c r="E151"/>
      <c r="F151"/>
      <c r="I151"/>
      <c r="K151"/>
      <c r="Y151"/>
      <c r="AA151"/>
      <c r="AB151"/>
      <c r="AC151"/>
      <c r="AH151"/>
      <c r="AJ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</row>
    <row r="152" spans="1:69" ht="12.75">
      <c r="A152"/>
      <c r="B152"/>
      <c r="C152"/>
      <c r="D152"/>
      <c r="E152"/>
      <c r="F152"/>
      <c r="I152"/>
      <c r="K152"/>
      <c r="Y152"/>
      <c r="AA152"/>
      <c r="AB152"/>
      <c r="AC152"/>
      <c r="AH152"/>
      <c r="AJ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</row>
    <row r="153" spans="1:69" ht="12.75">
      <c r="A153"/>
      <c r="B153"/>
      <c r="C153"/>
      <c r="D153"/>
      <c r="E153"/>
      <c r="F153"/>
      <c r="I153"/>
      <c r="K153"/>
      <c r="Y153"/>
      <c r="AA153"/>
      <c r="AB153"/>
      <c r="AC153"/>
      <c r="AH153"/>
      <c r="AJ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</row>
    <row r="154" spans="1:69" ht="12.75">
      <c r="A154"/>
      <c r="B154"/>
      <c r="C154"/>
      <c r="D154"/>
      <c r="E154"/>
      <c r="F154"/>
      <c r="I154"/>
      <c r="K154"/>
      <c r="Y154"/>
      <c r="AA154"/>
      <c r="AB154"/>
      <c r="AC154"/>
      <c r="AH154"/>
      <c r="AJ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</row>
    <row r="155" spans="1:69" ht="12.75">
      <c r="A155"/>
      <c r="B155"/>
      <c r="C155"/>
      <c r="D155"/>
      <c r="E155"/>
      <c r="F155"/>
      <c r="I155"/>
      <c r="K155"/>
      <c r="Y155"/>
      <c r="AA155"/>
      <c r="AB155"/>
      <c r="AC155"/>
      <c r="AH155"/>
      <c r="AJ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</row>
    <row r="156" spans="1:69" ht="12.75">
      <c r="A156"/>
      <c r="B156"/>
      <c r="C156"/>
      <c r="D156"/>
      <c r="E156"/>
      <c r="F156"/>
      <c r="I156"/>
      <c r="K156"/>
      <c r="Y156"/>
      <c r="AA156"/>
      <c r="AB156"/>
      <c r="AC156"/>
      <c r="AH156"/>
      <c r="AJ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</row>
    <row r="157" spans="1:69" ht="12.75">
      <c r="A157"/>
      <c r="B157"/>
      <c r="C157"/>
      <c r="D157"/>
      <c r="E157"/>
      <c r="F157"/>
      <c r="I157"/>
      <c r="K157"/>
      <c r="Y157"/>
      <c r="AA157"/>
      <c r="AB157"/>
      <c r="AC157"/>
      <c r="AH157"/>
      <c r="AJ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</row>
    <row r="158" spans="1:69" ht="12.75">
      <c r="A158"/>
      <c r="B158"/>
      <c r="C158"/>
      <c r="D158"/>
      <c r="E158"/>
      <c r="F158"/>
      <c r="I158"/>
      <c r="K158"/>
      <c r="Y158"/>
      <c r="AA158"/>
      <c r="AB158"/>
      <c r="AC158"/>
      <c r="AH158"/>
      <c r="AJ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</row>
    <row r="159" spans="1:69" ht="12.75">
      <c r="A159"/>
      <c r="B159"/>
      <c r="C159"/>
      <c r="D159"/>
      <c r="E159"/>
      <c r="F159"/>
      <c r="I159"/>
      <c r="K159"/>
      <c r="Y159"/>
      <c r="AA159"/>
      <c r="AB159"/>
      <c r="AC159"/>
      <c r="AH159"/>
      <c r="AJ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</row>
    <row r="160" spans="1:69" ht="12.75">
      <c r="A160"/>
      <c r="B160"/>
      <c r="C160"/>
      <c r="D160"/>
      <c r="E160"/>
      <c r="F160"/>
      <c r="I160"/>
      <c r="K160"/>
      <c r="Y160"/>
      <c r="AA160"/>
      <c r="AB160"/>
      <c r="AC160"/>
      <c r="AH160"/>
      <c r="AJ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</row>
    <row r="161" spans="1:69" ht="12.75">
      <c r="A161"/>
      <c r="B161"/>
      <c r="C161"/>
      <c r="D161"/>
      <c r="E161"/>
      <c r="F161"/>
      <c r="I161"/>
      <c r="K161"/>
      <c r="Y161"/>
      <c r="AA161"/>
      <c r="AB161"/>
      <c r="AC161"/>
      <c r="AH161"/>
      <c r="AJ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</row>
    <row r="162" spans="1:69" ht="12.75">
      <c r="A162"/>
      <c r="B162"/>
      <c r="C162"/>
      <c r="D162"/>
      <c r="E162"/>
      <c r="F162"/>
      <c r="I162"/>
      <c r="K162"/>
      <c r="Y162"/>
      <c r="AA162"/>
      <c r="AB162"/>
      <c r="AC162"/>
      <c r="AH162"/>
      <c r="AJ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</row>
    <row r="163" spans="1:69" ht="12.75">
      <c r="A163"/>
      <c r="B163"/>
      <c r="C163"/>
      <c r="D163"/>
      <c r="E163"/>
      <c r="F163"/>
      <c r="I163"/>
      <c r="K163"/>
      <c r="Y163"/>
      <c r="AA163"/>
      <c r="AB163"/>
      <c r="AC163"/>
      <c r="AH163"/>
      <c r="AJ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</row>
    <row r="164" spans="1:69" ht="12.75">
      <c r="A164"/>
      <c r="B164"/>
      <c r="C164"/>
      <c r="D164"/>
      <c r="E164"/>
      <c r="F164"/>
      <c r="I164"/>
      <c r="K164"/>
      <c r="Y164"/>
      <c r="AA164"/>
      <c r="AB164"/>
      <c r="AC164"/>
      <c r="AH164"/>
      <c r="AJ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</row>
    <row r="165" spans="1:69" ht="12.75">
      <c r="A165"/>
      <c r="B165"/>
      <c r="C165"/>
      <c r="D165"/>
      <c r="E165"/>
      <c r="F165"/>
      <c r="I165"/>
      <c r="K165"/>
      <c r="Y165"/>
      <c r="AA165"/>
      <c r="AB165"/>
      <c r="AC165"/>
      <c r="AH165"/>
      <c r="AJ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</row>
    <row r="166" spans="1:69" ht="12.75">
      <c r="A166"/>
      <c r="B166"/>
      <c r="C166"/>
      <c r="D166"/>
      <c r="E166"/>
      <c r="F166"/>
      <c r="I166"/>
      <c r="K166"/>
      <c r="Y166"/>
      <c r="AA166"/>
      <c r="AB166"/>
      <c r="AC166"/>
      <c r="AH166"/>
      <c r="AJ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</row>
    <row r="167" spans="1:69" ht="12.75">
      <c r="A167"/>
      <c r="B167"/>
      <c r="C167"/>
      <c r="D167"/>
      <c r="E167"/>
      <c r="F167"/>
      <c r="I167"/>
      <c r="K167"/>
      <c r="Y167"/>
      <c r="AA167"/>
      <c r="AB167"/>
      <c r="AC167"/>
      <c r="AH167"/>
      <c r="AJ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</row>
    <row r="168" spans="1:69" ht="12.75">
      <c r="A168"/>
      <c r="B168"/>
      <c r="C168"/>
      <c r="D168"/>
      <c r="E168"/>
      <c r="F168"/>
      <c r="I168"/>
      <c r="K168"/>
      <c r="Y168"/>
      <c r="AA168"/>
      <c r="AB168"/>
      <c r="AC168"/>
      <c r="AH168"/>
      <c r="AJ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</row>
    <row r="169" spans="1:69" ht="12.75">
      <c r="A169"/>
      <c r="B169"/>
      <c r="C169"/>
      <c r="D169"/>
      <c r="E169"/>
      <c r="F169"/>
      <c r="I169"/>
      <c r="K169"/>
      <c r="Y169"/>
      <c r="AA169"/>
      <c r="AB169"/>
      <c r="AC169"/>
      <c r="AH169"/>
      <c r="AJ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</row>
    <row r="170" spans="1:69" ht="12.75">
      <c r="A170"/>
      <c r="B170"/>
      <c r="C170"/>
      <c r="D170"/>
      <c r="E170"/>
      <c r="F170"/>
      <c r="I170"/>
      <c r="K170"/>
      <c r="Y170"/>
      <c r="AA170"/>
      <c r="AB170"/>
      <c r="AC170"/>
      <c r="AH170"/>
      <c r="AJ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</row>
    <row r="171" spans="1:69" ht="12.75">
      <c r="A171"/>
      <c r="B171"/>
      <c r="C171"/>
      <c r="D171"/>
      <c r="E171"/>
      <c r="F171"/>
      <c r="I171"/>
      <c r="K171"/>
      <c r="Y171"/>
      <c r="AA171"/>
      <c r="AB171"/>
      <c r="AC171"/>
      <c r="AH171"/>
      <c r="AJ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</row>
    <row r="172" spans="1:69" ht="12.75">
      <c r="A172"/>
      <c r="B172"/>
      <c r="C172"/>
      <c r="D172"/>
      <c r="E172"/>
      <c r="F172"/>
      <c r="I172"/>
      <c r="K172"/>
      <c r="Y172"/>
      <c r="AA172"/>
      <c r="AB172"/>
      <c r="AC172"/>
      <c r="AH172"/>
      <c r="AJ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</row>
    <row r="173" spans="1:69" ht="12.75">
      <c r="A173"/>
      <c r="B173"/>
      <c r="C173"/>
      <c r="D173"/>
      <c r="E173"/>
      <c r="F173"/>
      <c r="I173"/>
      <c r="K173"/>
      <c r="Y173"/>
      <c r="AA173"/>
      <c r="AB173"/>
      <c r="AC173"/>
      <c r="AH173"/>
      <c r="AJ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</row>
    <row r="174" spans="1:69" ht="12.75">
      <c r="A174"/>
      <c r="B174"/>
      <c r="C174"/>
      <c r="D174"/>
      <c r="E174"/>
      <c r="F174"/>
      <c r="I174"/>
      <c r="K174"/>
      <c r="Y174"/>
      <c r="AA174"/>
      <c r="AB174"/>
      <c r="AC174"/>
      <c r="AH174"/>
      <c r="AJ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</row>
    <row r="175" spans="1:69" ht="12.75">
      <c r="A175"/>
      <c r="B175"/>
      <c r="C175"/>
      <c r="D175"/>
      <c r="E175"/>
      <c r="F175"/>
      <c r="I175"/>
      <c r="K175"/>
      <c r="Y175"/>
      <c r="AA175"/>
      <c r="AB175"/>
      <c r="AC175"/>
      <c r="AH175"/>
      <c r="AJ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</row>
    <row r="176" spans="1:69" ht="12.75">
      <c r="A176"/>
      <c r="B176"/>
      <c r="C176"/>
      <c r="D176"/>
      <c r="E176"/>
      <c r="F176"/>
      <c r="I176"/>
      <c r="K176"/>
      <c r="Y176"/>
      <c r="AA176"/>
      <c r="AB176"/>
      <c r="AC176"/>
      <c r="AH176"/>
      <c r="AJ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</row>
    <row r="177" spans="1:69" ht="12.75">
      <c r="A177"/>
      <c r="B177"/>
      <c r="C177"/>
      <c r="D177"/>
      <c r="E177"/>
      <c r="F177"/>
      <c r="I177"/>
      <c r="K177"/>
      <c r="Y177"/>
      <c r="AA177"/>
      <c r="AB177"/>
      <c r="AC177"/>
      <c r="AH177"/>
      <c r="AJ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</row>
    <row r="178" spans="1:69" ht="12.75">
      <c r="A178"/>
      <c r="B178"/>
      <c r="C178"/>
      <c r="D178"/>
      <c r="E178"/>
      <c r="F178"/>
      <c r="I178"/>
      <c r="K178"/>
      <c r="Y178"/>
      <c r="AA178"/>
      <c r="AB178"/>
      <c r="AC178"/>
      <c r="AH178"/>
      <c r="AJ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</row>
    <row r="179" spans="1:69" ht="12.75">
      <c r="A179"/>
      <c r="B179"/>
      <c r="C179"/>
      <c r="D179"/>
      <c r="E179"/>
      <c r="F179"/>
      <c r="I179"/>
      <c r="K179"/>
      <c r="Y179"/>
      <c r="AA179"/>
      <c r="AB179"/>
      <c r="AC179"/>
      <c r="AH179"/>
      <c r="AJ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</row>
    <row r="180" spans="1:69" ht="12.75">
      <c r="A180"/>
      <c r="B180"/>
      <c r="C180"/>
      <c r="D180"/>
      <c r="E180"/>
      <c r="F180"/>
      <c r="I180"/>
      <c r="K180"/>
      <c r="Y180"/>
      <c r="AA180"/>
      <c r="AB180"/>
      <c r="AC180"/>
      <c r="AH180"/>
      <c r="AJ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</row>
    <row r="181" spans="1:69" ht="12.75">
      <c r="A181"/>
      <c r="B181"/>
      <c r="C181"/>
      <c r="D181"/>
      <c r="E181"/>
      <c r="F181"/>
      <c r="I181"/>
      <c r="K181"/>
      <c r="Y181"/>
      <c r="AA181"/>
      <c r="AB181"/>
      <c r="AC181"/>
      <c r="AH181"/>
      <c r="AJ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</row>
    <row r="182" spans="1:69" ht="12.75">
      <c r="A182"/>
      <c r="B182"/>
      <c r="C182"/>
      <c r="D182"/>
      <c r="E182"/>
      <c r="F182"/>
      <c r="I182"/>
      <c r="K182"/>
      <c r="Y182"/>
      <c r="AA182"/>
      <c r="AB182"/>
      <c r="AC182"/>
      <c r="AH182"/>
      <c r="AJ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</row>
    <row r="183" spans="1:69" ht="12.75">
      <c r="A183"/>
      <c r="B183"/>
      <c r="C183"/>
      <c r="D183"/>
      <c r="E183"/>
      <c r="F183"/>
      <c r="I183"/>
      <c r="K183"/>
      <c r="Y183"/>
      <c r="AA183"/>
      <c r="AB183"/>
      <c r="AC183"/>
      <c r="AH183"/>
      <c r="AJ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</row>
    <row r="184" spans="1:69" ht="12.75">
      <c r="A184"/>
      <c r="B184"/>
      <c r="C184"/>
      <c r="D184"/>
      <c r="E184"/>
      <c r="F184"/>
      <c r="I184"/>
      <c r="K184"/>
      <c r="Y184"/>
      <c r="AA184"/>
      <c r="AB184"/>
      <c r="AC184"/>
      <c r="AH184"/>
      <c r="AJ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</row>
    <row r="185" spans="1:69" ht="12.75">
      <c r="A185"/>
      <c r="B185"/>
      <c r="C185"/>
      <c r="D185"/>
      <c r="E185"/>
      <c r="F185"/>
      <c r="I185"/>
      <c r="K185"/>
      <c r="Y185"/>
      <c r="AA185"/>
      <c r="AB185"/>
      <c r="AC185"/>
      <c r="AH185"/>
      <c r="AJ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</row>
    <row r="186" spans="1:69" ht="12.75">
      <c r="A186"/>
      <c r="B186"/>
      <c r="C186"/>
      <c r="D186"/>
      <c r="E186"/>
      <c r="F186"/>
      <c r="I186"/>
      <c r="K186"/>
      <c r="Y186"/>
      <c r="AA186"/>
      <c r="AB186"/>
      <c r="AC186"/>
      <c r="AH186"/>
      <c r="AJ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</row>
    <row r="187" spans="1:69" ht="12.75">
      <c r="A187"/>
      <c r="B187"/>
      <c r="C187"/>
      <c r="D187"/>
      <c r="E187"/>
      <c r="F187"/>
      <c r="I187"/>
      <c r="K187"/>
      <c r="Y187"/>
      <c r="AA187"/>
      <c r="AB187"/>
      <c r="AC187"/>
      <c r="AH187"/>
      <c r="AJ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</row>
    <row r="188" spans="1:69" ht="12.75">
      <c r="A188"/>
      <c r="B188"/>
      <c r="C188"/>
      <c r="D188"/>
      <c r="E188"/>
      <c r="F188"/>
      <c r="I188"/>
      <c r="K188"/>
      <c r="Y188"/>
      <c r="AA188"/>
      <c r="AB188"/>
      <c r="AC188"/>
      <c r="AH188"/>
      <c r="AJ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</row>
    <row r="189" spans="1:69" ht="12.75">
      <c r="A189"/>
      <c r="B189"/>
      <c r="C189"/>
      <c r="D189"/>
      <c r="E189"/>
      <c r="F189"/>
      <c r="I189"/>
      <c r="K189"/>
      <c r="Y189"/>
      <c r="AA189"/>
      <c r="AB189"/>
      <c r="AC189"/>
      <c r="AH189"/>
      <c r="AJ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</row>
    <row r="190" spans="1:69" ht="12.75">
      <c r="A190"/>
      <c r="B190"/>
      <c r="C190"/>
      <c r="D190"/>
      <c r="E190"/>
      <c r="F190"/>
      <c r="I190"/>
      <c r="K190"/>
      <c r="Y190"/>
      <c r="AA190"/>
      <c r="AB190"/>
      <c r="AC190"/>
      <c r="AH190"/>
      <c r="AJ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</row>
    <row r="191" spans="1:69" ht="12.75">
      <c r="A191"/>
      <c r="B191"/>
      <c r="C191"/>
      <c r="D191"/>
      <c r="E191"/>
      <c r="F191"/>
      <c r="I191"/>
      <c r="K191"/>
      <c r="Y191"/>
      <c r="AA191"/>
      <c r="AB191"/>
      <c r="AC191"/>
      <c r="AH191"/>
      <c r="AJ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</row>
    <row r="192" spans="1:69" ht="12.75">
      <c r="A192"/>
      <c r="B192"/>
      <c r="C192"/>
      <c r="D192"/>
      <c r="E192"/>
      <c r="F192"/>
      <c r="I192"/>
      <c r="K192"/>
      <c r="Y192"/>
      <c r="AA192"/>
      <c r="AB192"/>
      <c r="AC192"/>
      <c r="AH192"/>
      <c r="AJ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</row>
    <row r="193" spans="1:69" ht="12.75">
      <c r="A193"/>
      <c r="B193"/>
      <c r="C193"/>
      <c r="D193"/>
      <c r="E193"/>
      <c r="F193"/>
      <c r="I193"/>
      <c r="K193"/>
      <c r="Y193"/>
      <c r="AA193"/>
      <c r="AB193"/>
      <c r="AC193"/>
      <c r="AH193"/>
      <c r="AJ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</row>
    <row r="194" spans="1:69" ht="12.75">
      <c r="A194"/>
      <c r="B194"/>
      <c r="C194"/>
      <c r="D194"/>
      <c r="E194"/>
      <c r="F194"/>
      <c r="I194"/>
      <c r="K194"/>
      <c r="Y194"/>
      <c r="AA194"/>
      <c r="AB194"/>
      <c r="AC194"/>
      <c r="AH194"/>
      <c r="AJ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</row>
    <row r="195" spans="1:69" ht="12.75">
      <c r="A195"/>
      <c r="B195"/>
      <c r="C195"/>
      <c r="D195"/>
      <c r="E195"/>
      <c r="F195"/>
      <c r="I195"/>
      <c r="K195"/>
      <c r="Y195"/>
      <c r="AA195"/>
      <c r="AB195"/>
      <c r="AC195"/>
      <c r="AH195"/>
      <c r="AJ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</row>
    <row r="196" spans="1:69" ht="12.75">
      <c r="A196"/>
      <c r="B196"/>
      <c r="C196"/>
      <c r="D196"/>
      <c r="E196"/>
      <c r="F196"/>
      <c r="I196"/>
      <c r="K196"/>
      <c r="Y196"/>
      <c r="AA196"/>
      <c r="AB196"/>
      <c r="AC196"/>
      <c r="AH196"/>
      <c r="AJ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</row>
    <row r="197" spans="1:69" ht="12.75">
      <c r="A197"/>
      <c r="B197"/>
      <c r="C197"/>
      <c r="D197"/>
      <c r="E197"/>
      <c r="F197"/>
      <c r="I197"/>
      <c r="K197"/>
      <c r="Y197"/>
      <c r="AA197"/>
      <c r="AB197"/>
      <c r="AC197"/>
      <c r="AH197"/>
      <c r="AJ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</row>
    <row r="198" spans="1:69" ht="12.75">
      <c r="A198"/>
      <c r="B198"/>
      <c r="C198"/>
      <c r="D198"/>
      <c r="E198"/>
      <c r="F198"/>
      <c r="I198"/>
      <c r="K198"/>
      <c r="Y198"/>
      <c r="AA198"/>
      <c r="AB198"/>
      <c r="AC198"/>
      <c r="AH198"/>
      <c r="AJ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</row>
    <row r="199" spans="1:69" ht="12.75">
      <c r="A199"/>
      <c r="B199"/>
      <c r="C199"/>
      <c r="D199"/>
      <c r="E199"/>
      <c r="F199"/>
      <c r="I199"/>
      <c r="K199"/>
      <c r="Y199"/>
      <c r="AA199"/>
      <c r="AB199"/>
      <c r="AC199"/>
      <c r="AH199"/>
      <c r="AJ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</row>
    <row r="200" spans="1:69" ht="12.75">
      <c r="A200"/>
      <c r="B200"/>
      <c r="C200"/>
      <c r="D200"/>
      <c r="E200"/>
      <c r="F200"/>
      <c r="I200"/>
      <c r="K200"/>
      <c r="Y200"/>
      <c r="AA200"/>
      <c r="AB200"/>
      <c r="AC200"/>
      <c r="AH200"/>
      <c r="AJ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</row>
    <row r="201" spans="1:69" ht="12.75">
      <c r="A201"/>
      <c r="B201"/>
      <c r="C201"/>
      <c r="D201"/>
      <c r="E201"/>
      <c r="F201"/>
      <c r="I201"/>
      <c r="K201"/>
      <c r="Y201"/>
      <c r="AA201"/>
      <c r="AB201"/>
      <c r="AC201"/>
      <c r="AH201"/>
      <c r="AJ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</row>
    <row r="202" spans="1:69" ht="12.75">
      <c r="A202"/>
      <c r="B202"/>
      <c r="C202"/>
      <c r="D202"/>
      <c r="E202"/>
      <c r="F202"/>
      <c r="I202"/>
      <c r="K202"/>
      <c r="Y202"/>
      <c r="AA202"/>
      <c r="AB202"/>
      <c r="AC202"/>
      <c r="AH202"/>
      <c r="AJ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</row>
    <row r="203" spans="1:69" ht="12.75">
      <c r="A203"/>
      <c r="B203"/>
      <c r="C203"/>
      <c r="D203"/>
      <c r="E203"/>
      <c r="F203"/>
      <c r="I203"/>
      <c r="K203"/>
      <c r="Y203"/>
      <c r="AA203"/>
      <c r="AB203"/>
      <c r="AC203"/>
      <c r="AH203"/>
      <c r="AJ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</row>
    <row r="204" spans="1:69" ht="12.75">
      <c r="A204"/>
      <c r="B204"/>
      <c r="C204"/>
      <c r="D204"/>
      <c r="E204"/>
      <c r="F204"/>
      <c r="I204"/>
      <c r="K204"/>
      <c r="Y204"/>
      <c r="AA204"/>
      <c r="AB204"/>
      <c r="AC204"/>
      <c r="AH204"/>
      <c r="AJ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</row>
    <row r="205" spans="1:69" ht="12.75">
      <c r="A205"/>
      <c r="B205"/>
      <c r="C205"/>
      <c r="D205"/>
      <c r="E205"/>
      <c r="F205"/>
      <c r="I205"/>
      <c r="K205"/>
      <c r="Y205"/>
      <c r="AA205"/>
      <c r="AB205"/>
      <c r="AC205"/>
      <c r="AH205"/>
      <c r="AJ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</row>
    <row r="206" spans="1:69" ht="12.75">
      <c r="A206"/>
      <c r="B206"/>
      <c r="C206"/>
      <c r="D206"/>
      <c r="E206"/>
      <c r="F206"/>
      <c r="I206"/>
      <c r="K206"/>
      <c r="Y206"/>
      <c r="AA206"/>
      <c r="AB206"/>
      <c r="AC206"/>
      <c r="AH206"/>
      <c r="AJ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</row>
    <row r="207" spans="1:69" ht="12.75">
      <c r="A207"/>
      <c r="B207"/>
      <c r="C207"/>
      <c r="D207"/>
      <c r="E207"/>
      <c r="F207"/>
      <c r="I207"/>
      <c r="K207"/>
      <c r="Y207"/>
      <c r="AA207"/>
      <c r="AB207"/>
      <c r="AC207"/>
      <c r="AH207"/>
      <c r="AJ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</row>
    <row r="208" spans="1:69" ht="12.75">
      <c r="A208"/>
      <c r="B208"/>
      <c r="C208"/>
      <c r="D208"/>
      <c r="E208"/>
      <c r="F208"/>
      <c r="I208"/>
      <c r="K208"/>
      <c r="Y208"/>
      <c r="AA208"/>
      <c r="AB208"/>
      <c r="AC208"/>
      <c r="AH208"/>
      <c r="AJ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</row>
    <row r="209" spans="1:69" ht="12.75">
      <c r="A209"/>
      <c r="B209"/>
      <c r="C209"/>
      <c r="D209"/>
      <c r="E209"/>
      <c r="F209"/>
      <c r="I209"/>
      <c r="K209"/>
      <c r="Y209"/>
      <c r="AA209"/>
      <c r="AB209"/>
      <c r="AC209"/>
      <c r="AH209"/>
      <c r="AJ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</row>
    <row r="210" spans="1:69" ht="12.75">
      <c r="A210"/>
      <c r="B210"/>
      <c r="C210"/>
      <c r="D210"/>
      <c r="E210"/>
      <c r="F210"/>
      <c r="I210"/>
      <c r="K210"/>
      <c r="Y210"/>
      <c r="AA210"/>
      <c r="AB210"/>
      <c r="AC210"/>
      <c r="AH210"/>
      <c r="AJ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</row>
    <row r="211" spans="1:69" ht="12.75">
      <c r="A211"/>
      <c r="B211"/>
      <c r="C211"/>
      <c r="D211"/>
      <c r="E211"/>
      <c r="F211"/>
      <c r="I211"/>
      <c r="K211"/>
      <c r="Y211"/>
      <c r="AA211"/>
      <c r="AB211"/>
      <c r="AC211"/>
      <c r="AH211"/>
      <c r="AJ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</row>
    <row r="212" spans="1:69" ht="12.75">
      <c r="A212"/>
      <c r="B212"/>
      <c r="C212"/>
      <c r="D212"/>
      <c r="E212"/>
      <c r="F212"/>
      <c r="I212"/>
      <c r="K212"/>
      <c r="Y212"/>
      <c r="AA212"/>
      <c r="AB212"/>
      <c r="AC212"/>
      <c r="AH212"/>
      <c r="AJ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</row>
    <row r="213" spans="1:69" ht="12.75">
      <c r="A213"/>
      <c r="B213"/>
      <c r="C213"/>
      <c r="D213"/>
      <c r="E213"/>
      <c r="F213"/>
      <c r="I213"/>
      <c r="K213"/>
      <c r="Y213"/>
      <c r="AA213"/>
      <c r="AB213"/>
      <c r="AC213"/>
      <c r="AH213"/>
      <c r="AJ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</row>
    <row r="214" spans="1:69" ht="12.75">
      <c r="A214"/>
      <c r="B214"/>
      <c r="C214"/>
      <c r="D214"/>
      <c r="E214"/>
      <c r="F214"/>
      <c r="I214"/>
      <c r="K214"/>
      <c r="Y214"/>
      <c r="AA214"/>
      <c r="AB214"/>
      <c r="AC214"/>
      <c r="AH214"/>
      <c r="AJ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</row>
    <row r="215" spans="1:69" ht="12.75">
      <c r="A215"/>
      <c r="B215"/>
      <c r="C215"/>
      <c r="D215"/>
      <c r="E215"/>
      <c r="F215"/>
      <c r="I215"/>
      <c r="K215"/>
      <c r="Y215"/>
      <c r="AA215"/>
      <c r="AB215"/>
      <c r="AC215"/>
      <c r="AH215"/>
      <c r="AJ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</row>
    <row r="216" spans="1:69" ht="12.75">
      <c r="A216"/>
      <c r="B216"/>
      <c r="C216"/>
      <c r="D216"/>
      <c r="E216"/>
      <c r="F216"/>
      <c r="I216"/>
      <c r="K216"/>
      <c r="Y216"/>
      <c r="AA216"/>
      <c r="AB216"/>
      <c r="AC216"/>
      <c r="AH216"/>
      <c r="AJ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</row>
    <row r="217" spans="1:69" ht="12.75">
      <c r="A217"/>
      <c r="B217"/>
      <c r="C217"/>
      <c r="D217"/>
      <c r="E217"/>
      <c r="F217"/>
      <c r="I217"/>
      <c r="K217"/>
      <c r="Y217"/>
      <c r="AA217"/>
      <c r="AB217"/>
      <c r="AC217"/>
      <c r="AH217"/>
      <c r="AJ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</row>
    <row r="218" spans="1:69" ht="12.75">
      <c r="A218"/>
      <c r="B218"/>
      <c r="C218"/>
      <c r="D218"/>
      <c r="E218"/>
      <c r="F218"/>
      <c r="I218"/>
      <c r="K218"/>
      <c r="Y218"/>
      <c r="AA218"/>
      <c r="AB218"/>
      <c r="AC218"/>
      <c r="AH218"/>
      <c r="AJ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</row>
    <row r="219" spans="1:69" ht="12.75">
      <c r="A219"/>
      <c r="B219"/>
      <c r="C219"/>
      <c r="D219"/>
      <c r="E219"/>
      <c r="F219"/>
      <c r="I219"/>
      <c r="K219"/>
      <c r="Y219"/>
      <c r="AA219"/>
      <c r="AB219"/>
      <c r="AC219"/>
      <c r="AH219"/>
      <c r="AJ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</row>
    <row r="220" spans="1:69" ht="12.75">
      <c r="A220"/>
      <c r="B220"/>
      <c r="C220"/>
      <c r="D220"/>
      <c r="E220"/>
      <c r="F220"/>
      <c r="I220"/>
      <c r="K220"/>
      <c r="Y220"/>
      <c r="AA220"/>
      <c r="AB220"/>
      <c r="AC220"/>
      <c r="AH220"/>
      <c r="AJ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</row>
    <row r="221" spans="1:69" ht="12.75">
      <c r="A221"/>
      <c r="B221"/>
      <c r="C221"/>
      <c r="D221"/>
      <c r="E221"/>
      <c r="F221"/>
      <c r="I221"/>
      <c r="K221"/>
      <c r="Y221"/>
      <c r="AA221"/>
      <c r="AB221"/>
      <c r="AC221"/>
      <c r="AH221"/>
      <c r="AJ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</row>
    <row r="222" spans="1:69" ht="12.75">
      <c r="A222"/>
      <c r="B222"/>
      <c r="C222"/>
      <c r="D222"/>
      <c r="E222"/>
      <c r="F222"/>
      <c r="I222"/>
      <c r="K222"/>
      <c r="Y222"/>
      <c r="AA222"/>
      <c r="AB222"/>
      <c r="AC222"/>
      <c r="AH222"/>
      <c r="AJ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</row>
    <row r="223" spans="1:69" ht="12.75">
      <c r="A223"/>
      <c r="B223"/>
      <c r="C223"/>
      <c r="D223"/>
      <c r="E223"/>
      <c r="F223"/>
      <c r="I223"/>
      <c r="K223"/>
      <c r="Y223"/>
      <c r="AA223"/>
      <c r="AB223"/>
      <c r="AC223"/>
      <c r="AH223"/>
      <c r="AJ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</row>
    <row r="224" spans="1:69" ht="12.75">
      <c r="A224"/>
      <c r="B224"/>
      <c r="C224"/>
      <c r="D224"/>
      <c r="E224"/>
      <c r="F224"/>
      <c r="I224"/>
      <c r="K224"/>
      <c r="Y224"/>
      <c r="AA224"/>
      <c r="AB224"/>
      <c r="AC224"/>
      <c r="AH224"/>
      <c r="AJ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</row>
    <row r="225" spans="1:69" ht="12.75">
      <c r="A225"/>
      <c r="B225"/>
      <c r="C225"/>
      <c r="D225"/>
      <c r="E225"/>
      <c r="F225"/>
      <c r="I225"/>
      <c r="K225"/>
      <c r="Y225"/>
      <c r="AA225"/>
      <c r="AB225"/>
      <c r="AC225"/>
      <c r="AH225"/>
      <c r="AJ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</row>
    <row r="226" spans="1:69" ht="12.75">
      <c r="A226"/>
      <c r="B226"/>
      <c r="C226"/>
      <c r="D226"/>
      <c r="E226"/>
      <c r="F226"/>
      <c r="I226"/>
      <c r="K226"/>
      <c r="Y226"/>
      <c r="AA226"/>
      <c r="AB226"/>
      <c r="AC226"/>
      <c r="AH226"/>
      <c r="AJ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</row>
    <row r="227" spans="1:69" ht="12.75">
      <c r="A227"/>
      <c r="B227"/>
      <c r="C227"/>
      <c r="D227"/>
      <c r="E227"/>
      <c r="F227"/>
      <c r="I227"/>
      <c r="K227"/>
      <c r="Y227"/>
      <c r="AA227"/>
      <c r="AB227"/>
      <c r="AC227"/>
      <c r="AH227"/>
      <c r="AJ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</row>
    <row r="228" spans="1:69" ht="12.75">
      <c r="A228"/>
      <c r="B228"/>
      <c r="C228"/>
      <c r="D228"/>
      <c r="E228"/>
      <c r="F228"/>
      <c r="I228"/>
      <c r="K228"/>
      <c r="Y228"/>
      <c r="AA228"/>
      <c r="AB228"/>
      <c r="AC228"/>
      <c r="AH228"/>
      <c r="AJ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</row>
    <row r="229" spans="1:69" ht="12.75">
      <c r="A229"/>
      <c r="B229"/>
      <c r="C229"/>
      <c r="D229"/>
      <c r="E229"/>
      <c r="F229"/>
      <c r="I229"/>
      <c r="K229"/>
      <c r="Y229"/>
      <c r="AA229"/>
      <c r="AB229"/>
      <c r="AC229"/>
      <c r="AH229"/>
      <c r="AJ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</row>
    <row r="230" spans="1:69" ht="12.75">
      <c r="A230"/>
      <c r="B230"/>
      <c r="C230"/>
      <c r="D230"/>
      <c r="E230"/>
      <c r="F230"/>
      <c r="I230"/>
      <c r="K230"/>
      <c r="Y230"/>
      <c r="AA230"/>
      <c r="AB230"/>
      <c r="AC230"/>
      <c r="AH230"/>
      <c r="AJ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</row>
    <row r="231" spans="1:69" ht="12.75">
      <c r="A231"/>
      <c r="B231"/>
      <c r="C231"/>
      <c r="D231"/>
      <c r="E231"/>
      <c r="F231"/>
      <c r="I231"/>
      <c r="K231"/>
      <c r="Y231"/>
      <c r="AA231"/>
      <c r="AB231"/>
      <c r="AC231"/>
      <c r="AH231"/>
      <c r="AJ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</row>
    <row r="232" spans="1:69" ht="12.75">
      <c r="A232"/>
      <c r="B232"/>
      <c r="C232"/>
      <c r="D232"/>
      <c r="E232"/>
      <c r="F232"/>
      <c r="I232"/>
      <c r="K232"/>
      <c r="Y232"/>
      <c r="AA232"/>
      <c r="AB232"/>
      <c r="AC232"/>
      <c r="AH232"/>
      <c r="AJ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</row>
    <row r="233" spans="1:69" ht="12.75">
      <c r="A233"/>
      <c r="B233"/>
      <c r="C233"/>
      <c r="D233"/>
      <c r="E233"/>
      <c r="F233"/>
      <c r="I233"/>
      <c r="K233"/>
      <c r="Y233"/>
      <c r="AA233"/>
      <c r="AB233"/>
      <c r="AC233"/>
      <c r="AH233"/>
      <c r="AJ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</row>
    <row r="234" spans="1:69" ht="12.75">
      <c r="A234"/>
      <c r="B234"/>
      <c r="C234"/>
      <c r="D234"/>
      <c r="E234"/>
      <c r="F234"/>
      <c r="I234"/>
      <c r="K234"/>
      <c r="Y234"/>
      <c r="AA234"/>
      <c r="AB234"/>
      <c r="AC234"/>
      <c r="AH234"/>
      <c r="AJ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</row>
    <row r="235" spans="1:69" ht="12.75">
      <c r="A235"/>
      <c r="B235"/>
      <c r="C235"/>
      <c r="D235"/>
      <c r="E235"/>
      <c r="F235"/>
      <c r="I235"/>
      <c r="K235"/>
      <c r="Y235"/>
      <c r="AA235"/>
      <c r="AB235"/>
      <c r="AC235"/>
      <c r="AH235"/>
      <c r="AJ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</row>
    <row r="236" spans="1:69" ht="12.75">
      <c r="A236"/>
      <c r="B236"/>
      <c r="C236"/>
      <c r="D236"/>
      <c r="E236"/>
      <c r="F236"/>
      <c r="I236"/>
      <c r="K236"/>
      <c r="Y236"/>
      <c r="AA236"/>
      <c r="AB236"/>
      <c r="AC236"/>
      <c r="AH236"/>
      <c r="AJ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</row>
    <row r="237" spans="1:69" ht="12.75">
      <c r="A237"/>
      <c r="B237"/>
      <c r="C237"/>
      <c r="D237"/>
      <c r="E237"/>
      <c r="F237"/>
      <c r="I237"/>
      <c r="K237"/>
      <c r="Y237"/>
      <c r="AA237"/>
      <c r="AB237"/>
      <c r="AC237"/>
      <c r="AH237"/>
      <c r="AJ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</row>
    <row r="238" spans="1:69" ht="12.75">
      <c r="A238"/>
      <c r="B238"/>
      <c r="C238"/>
      <c r="D238"/>
      <c r="E238"/>
      <c r="F238"/>
      <c r="I238"/>
      <c r="K238"/>
      <c r="Y238"/>
      <c r="AA238"/>
      <c r="AB238"/>
      <c r="AC238"/>
      <c r="AH238"/>
      <c r="AJ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</row>
    <row r="239" spans="1:69" ht="12.75">
      <c r="A239"/>
      <c r="B239"/>
      <c r="C239"/>
      <c r="D239"/>
      <c r="E239"/>
      <c r="F239"/>
      <c r="I239"/>
      <c r="K239"/>
      <c r="Y239"/>
      <c r="AA239"/>
      <c r="AB239"/>
      <c r="AC239"/>
      <c r="AH239"/>
      <c r="AJ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</row>
    <row r="240" spans="1:69" ht="12.75">
      <c r="A240"/>
      <c r="B240"/>
      <c r="C240"/>
      <c r="D240"/>
      <c r="E240"/>
      <c r="F240"/>
      <c r="I240"/>
      <c r="K240"/>
      <c r="Y240"/>
      <c r="AA240"/>
      <c r="AB240"/>
      <c r="AC240"/>
      <c r="AH240"/>
      <c r="AJ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</row>
    <row r="241" spans="1:69" ht="12.75">
      <c r="A241"/>
      <c r="B241"/>
      <c r="C241"/>
      <c r="D241"/>
      <c r="E241"/>
      <c r="F241"/>
      <c r="I241"/>
      <c r="K241"/>
      <c r="Y241"/>
      <c r="AA241"/>
      <c r="AB241"/>
      <c r="AC241"/>
      <c r="AH241"/>
      <c r="AJ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</row>
    <row r="242" spans="1:69" ht="12.75">
      <c r="A242"/>
      <c r="B242"/>
      <c r="C242"/>
      <c r="D242"/>
      <c r="E242"/>
      <c r="F242"/>
      <c r="I242"/>
      <c r="K242"/>
      <c r="Y242"/>
      <c r="AA242"/>
      <c r="AB242"/>
      <c r="AC242"/>
      <c r="AH242"/>
      <c r="AJ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</row>
    <row r="243" spans="1:69" ht="12.75">
      <c r="A243"/>
      <c r="B243"/>
      <c r="C243"/>
      <c r="D243"/>
      <c r="E243"/>
      <c r="F243"/>
      <c r="I243"/>
      <c r="K243"/>
      <c r="Y243"/>
      <c r="AA243"/>
      <c r="AB243"/>
      <c r="AC243"/>
      <c r="AH243"/>
      <c r="AJ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</row>
    <row r="244" spans="1:69" ht="12.75">
      <c r="A244"/>
      <c r="B244"/>
      <c r="C244"/>
      <c r="D244"/>
      <c r="E244"/>
      <c r="F244"/>
      <c r="I244"/>
      <c r="K244"/>
      <c r="Y244"/>
      <c r="AA244"/>
      <c r="AB244"/>
      <c r="AC244"/>
      <c r="AH244"/>
      <c r="AJ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</row>
    <row r="245" spans="1:69" ht="12.75">
      <c r="A245"/>
      <c r="B245"/>
      <c r="C245"/>
      <c r="D245"/>
      <c r="E245"/>
      <c r="F245"/>
      <c r="I245"/>
      <c r="K245"/>
      <c r="Y245"/>
      <c r="AA245"/>
      <c r="AB245"/>
      <c r="AC245"/>
      <c r="AH245"/>
      <c r="AJ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</row>
    <row r="246" spans="1:69" ht="12.75">
      <c r="A246"/>
      <c r="B246"/>
      <c r="C246"/>
      <c r="D246"/>
      <c r="E246"/>
      <c r="F246"/>
      <c r="I246"/>
      <c r="K246"/>
      <c r="Y246"/>
      <c r="AA246"/>
      <c r="AB246"/>
      <c r="AC246"/>
      <c r="AH246"/>
      <c r="AJ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</row>
    <row r="247" spans="1:69" ht="12.75">
      <c r="A247"/>
      <c r="B247"/>
      <c r="C247"/>
      <c r="D247"/>
      <c r="E247"/>
      <c r="F247"/>
      <c r="I247"/>
      <c r="K247"/>
      <c r="Y247"/>
      <c r="AA247"/>
      <c r="AB247"/>
      <c r="AC247"/>
      <c r="AH247"/>
      <c r="AJ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</row>
    <row r="248" spans="1:69" ht="12.75">
      <c r="A248"/>
      <c r="B248"/>
      <c r="C248"/>
      <c r="D248"/>
      <c r="E248"/>
      <c r="F248"/>
      <c r="I248"/>
      <c r="K248"/>
      <c r="Y248"/>
      <c r="AA248"/>
      <c r="AB248"/>
      <c r="AC248"/>
      <c r="AH248"/>
      <c r="AJ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</row>
    <row r="249" spans="1:69" ht="12.75">
      <c r="A249"/>
      <c r="B249"/>
      <c r="C249"/>
      <c r="D249"/>
      <c r="E249"/>
      <c r="F249"/>
      <c r="I249"/>
      <c r="K249"/>
      <c r="Y249"/>
      <c r="AA249"/>
      <c r="AB249"/>
      <c r="AC249"/>
      <c r="AH249"/>
      <c r="AJ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</row>
    <row r="250" spans="1:69" ht="12.75">
      <c r="A250"/>
      <c r="B250"/>
      <c r="C250"/>
      <c r="D250"/>
      <c r="E250"/>
      <c r="F250"/>
      <c r="I250"/>
      <c r="K250"/>
      <c r="Y250"/>
      <c r="AA250"/>
      <c r="AB250"/>
      <c r="AC250"/>
      <c r="AH250"/>
      <c r="AJ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</row>
    <row r="251" spans="1:69" ht="12.75">
      <c r="A251"/>
      <c r="B251"/>
      <c r="C251"/>
      <c r="D251"/>
      <c r="E251"/>
      <c r="F251"/>
      <c r="I251"/>
      <c r="K251"/>
      <c r="Y251"/>
      <c r="AA251"/>
      <c r="AB251"/>
      <c r="AC251"/>
      <c r="AH251"/>
      <c r="AJ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</row>
    <row r="252" spans="1:69" ht="12.75">
      <c r="A252"/>
      <c r="B252"/>
      <c r="C252"/>
      <c r="D252"/>
      <c r="E252"/>
      <c r="F252"/>
      <c r="I252"/>
      <c r="K252"/>
      <c r="Y252"/>
      <c r="AA252"/>
      <c r="AB252"/>
      <c r="AC252"/>
      <c r="AH252"/>
      <c r="AJ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</row>
    <row r="253" spans="1:69" ht="12.75">
      <c r="A253"/>
      <c r="B253"/>
      <c r="C253"/>
      <c r="D253"/>
      <c r="E253"/>
      <c r="F253"/>
      <c r="I253"/>
      <c r="K253"/>
      <c r="Y253"/>
      <c r="AA253"/>
      <c r="AB253"/>
      <c r="AC253"/>
      <c r="AH253"/>
      <c r="AJ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</row>
    <row r="254" spans="1:69" ht="12.75">
      <c r="A254"/>
      <c r="B254"/>
      <c r="C254"/>
      <c r="D254"/>
      <c r="E254"/>
      <c r="F254"/>
      <c r="I254"/>
      <c r="K254"/>
      <c r="Y254"/>
      <c r="AA254"/>
      <c r="AB254"/>
      <c r="AC254"/>
      <c r="AH254"/>
      <c r="AJ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</row>
    <row r="255" spans="1:69" ht="12.75">
      <c r="A255"/>
      <c r="B255"/>
      <c r="C255"/>
      <c r="D255"/>
      <c r="E255"/>
      <c r="F255"/>
      <c r="I255"/>
      <c r="K255"/>
      <c r="Y255"/>
      <c r="AA255"/>
      <c r="AB255"/>
      <c r="AC255"/>
      <c r="AH255"/>
      <c r="AJ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</row>
    <row r="256" spans="1:69" ht="12.75">
      <c r="A256"/>
      <c r="B256"/>
      <c r="C256"/>
      <c r="D256"/>
      <c r="E256"/>
      <c r="F256"/>
      <c r="I256"/>
      <c r="K256"/>
      <c r="Y256"/>
      <c r="AA256"/>
      <c r="AB256"/>
      <c r="AC256"/>
      <c r="AH256"/>
      <c r="AJ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</row>
    <row r="257" spans="1:69" ht="12.75">
      <c r="A257"/>
      <c r="B257"/>
      <c r="C257"/>
      <c r="D257"/>
      <c r="E257"/>
      <c r="F257"/>
      <c r="I257"/>
      <c r="K257"/>
      <c r="Y257"/>
      <c r="AA257"/>
      <c r="AB257"/>
      <c r="AC257"/>
      <c r="AH257"/>
      <c r="AJ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</row>
    <row r="258" spans="1:69" ht="12.75">
      <c r="A258"/>
      <c r="B258"/>
      <c r="C258"/>
      <c r="D258"/>
      <c r="E258"/>
      <c r="F258"/>
      <c r="I258"/>
      <c r="K258"/>
      <c r="Y258"/>
      <c r="AA258"/>
      <c r="AB258"/>
      <c r="AC258"/>
      <c r="AH258"/>
      <c r="AJ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</row>
    <row r="259" spans="1:69" ht="12.75">
      <c r="A259"/>
      <c r="B259"/>
      <c r="C259"/>
      <c r="D259"/>
      <c r="E259"/>
      <c r="F259"/>
      <c r="I259"/>
      <c r="K259"/>
      <c r="Y259"/>
      <c r="AA259"/>
      <c r="AB259"/>
      <c r="AC259"/>
      <c r="AH259"/>
      <c r="AJ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</row>
    <row r="260" spans="1:69" ht="12.75">
      <c r="A260"/>
      <c r="B260"/>
      <c r="C260"/>
      <c r="D260"/>
      <c r="E260"/>
      <c r="F260"/>
      <c r="I260"/>
      <c r="K260"/>
      <c r="Y260"/>
      <c r="AA260"/>
      <c r="AB260"/>
      <c r="AC260"/>
      <c r="AH260"/>
      <c r="AJ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</row>
    <row r="261" spans="1:69" ht="12.75">
      <c r="A261"/>
      <c r="B261"/>
      <c r="C261"/>
      <c r="D261"/>
      <c r="E261"/>
      <c r="F261"/>
      <c r="I261"/>
      <c r="K261"/>
      <c r="Y261"/>
      <c r="AA261"/>
      <c r="AB261"/>
      <c r="AC261"/>
      <c r="AH261"/>
      <c r="AJ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</row>
    <row r="262" spans="1:69" ht="12.75">
      <c r="A262"/>
      <c r="B262"/>
      <c r="C262"/>
      <c r="D262"/>
      <c r="E262"/>
      <c r="F262"/>
      <c r="I262"/>
      <c r="K262"/>
      <c r="Y262"/>
      <c r="AA262"/>
      <c r="AB262"/>
      <c r="AC262"/>
      <c r="AH262"/>
      <c r="AJ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</row>
    <row r="263" spans="1:69" ht="12.75">
      <c r="A263"/>
      <c r="B263"/>
      <c r="C263"/>
      <c r="D263"/>
      <c r="E263"/>
      <c r="F263"/>
      <c r="I263"/>
      <c r="K263"/>
      <c r="Y263"/>
      <c r="AA263"/>
      <c r="AB263"/>
      <c r="AC263"/>
      <c r="AH263"/>
      <c r="AJ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</row>
    <row r="264" spans="1:69" ht="12.75">
      <c r="A264"/>
      <c r="B264"/>
      <c r="C264"/>
      <c r="D264"/>
      <c r="E264"/>
      <c r="F264"/>
      <c r="I264"/>
      <c r="K264"/>
      <c r="Y264"/>
      <c r="AA264"/>
      <c r="AB264"/>
      <c r="AC264"/>
      <c r="AH264"/>
      <c r="AJ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</row>
    <row r="265" spans="1:69" ht="12.75">
      <c r="A265"/>
      <c r="B265"/>
      <c r="C265"/>
      <c r="D265"/>
      <c r="E265"/>
      <c r="F265"/>
      <c r="I265"/>
      <c r="K265"/>
      <c r="Y265"/>
      <c r="AA265"/>
      <c r="AB265"/>
      <c r="AC265"/>
      <c r="AH265"/>
      <c r="AJ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</row>
    <row r="266" spans="1:69" ht="12.75">
      <c r="A266"/>
      <c r="B266"/>
      <c r="C266"/>
      <c r="D266"/>
      <c r="E266"/>
      <c r="F266"/>
      <c r="I266"/>
      <c r="K266"/>
      <c r="Y266"/>
      <c r="AA266"/>
      <c r="AB266"/>
      <c r="AC266"/>
      <c r="AH266"/>
      <c r="AJ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</row>
    <row r="267" spans="1:69" ht="12.75">
      <c r="A267"/>
      <c r="B267"/>
      <c r="C267"/>
      <c r="D267"/>
      <c r="E267"/>
      <c r="F267"/>
      <c r="I267"/>
      <c r="K267"/>
      <c r="Y267"/>
      <c r="AA267"/>
      <c r="AB267"/>
      <c r="AC267"/>
      <c r="AH267"/>
      <c r="AJ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</row>
    <row r="268" spans="1:69" ht="12.75">
      <c r="A268"/>
      <c r="B268"/>
      <c r="C268"/>
      <c r="D268"/>
      <c r="E268"/>
      <c r="F268"/>
      <c r="I268"/>
      <c r="K268"/>
      <c r="Y268"/>
      <c r="AA268"/>
      <c r="AB268"/>
      <c r="AC268"/>
      <c r="AH268"/>
      <c r="AJ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</row>
    <row r="269" spans="1:69" ht="12.75">
      <c r="A269"/>
      <c r="B269"/>
      <c r="C269"/>
      <c r="D269"/>
      <c r="E269"/>
      <c r="F269"/>
      <c r="I269"/>
      <c r="K269"/>
      <c r="Y269"/>
      <c r="AA269"/>
      <c r="AB269"/>
      <c r="AC269"/>
      <c r="AH269"/>
      <c r="AJ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</row>
    <row r="270" spans="1:69" ht="12.75">
      <c r="A270"/>
      <c r="B270"/>
      <c r="C270"/>
      <c r="D270"/>
      <c r="E270"/>
      <c r="F270"/>
      <c r="I270"/>
      <c r="K270"/>
      <c r="Y270"/>
      <c r="AA270"/>
      <c r="AB270"/>
      <c r="AC270"/>
      <c r="AH270"/>
      <c r="AJ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</row>
    <row r="271" spans="1:69" ht="12.75">
      <c r="A271"/>
      <c r="B271"/>
      <c r="C271"/>
      <c r="D271"/>
      <c r="E271"/>
      <c r="F271"/>
      <c r="I271"/>
      <c r="K271"/>
      <c r="Y271"/>
      <c r="AA271"/>
      <c r="AB271"/>
      <c r="AC271"/>
      <c r="AH271"/>
      <c r="AJ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</row>
    <row r="272" spans="1:69" ht="12.75">
      <c r="A272"/>
      <c r="B272"/>
      <c r="C272"/>
      <c r="D272"/>
      <c r="E272"/>
      <c r="F272"/>
      <c r="I272"/>
      <c r="K272"/>
      <c r="Y272"/>
      <c r="AA272"/>
      <c r="AB272"/>
      <c r="AC272"/>
      <c r="AH272"/>
      <c r="AJ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</row>
    <row r="273" spans="1:69" ht="12.75">
      <c r="A273"/>
      <c r="B273"/>
      <c r="C273"/>
      <c r="D273"/>
      <c r="E273"/>
      <c r="F273"/>
      <c r="I273"/>
      <c r="K273"/>
      <c r="Y273"/>
      <c r="AA273"/>
      <c r="AB273"/>
      <c r="AC273"/>
      <c r="AH273"/>
      <c r="AJ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</row>
    <row r="274" spans="1:69" ht="12.75">
      <c r="A274"/>
      <c r="B274"/>
      <c r="C274"/>
      <c r="D274"/>
      <c r="E274"/>
      <c r="F274"/>
      <c r="I274"/>
      <c r="K274"/>
      <c r="Y274"/>
      <c r="AA274"/>
      <c r="AB274"/>
      <c r="AC274"/>
      <c r="AH274"/>
      <c r="AJ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</row>
    <row r="275" spans="1:69" ht="12.75">
      <c r="A275"/>
      <c r="B275"/>
      <c r="C275"/>
      <c r="D275"/>
      <c r="E275"/>
      <c r="F275"/>
      <c r="I275"/>
      <c r="K275"/>
      <c r="Y275"/>
      <c r="AA275"/>
      <c r="AB275"/>
      <c r="AC275"/>
      <c r="AH275"/>
      <c r="AJ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</row>
    <row r="276" spans="1:69" ht="12.75">
      <c r="A276"/>
      <c r="B276"/>
      <c r="C276"/>
      <c r="D276"/>
      <c r="E276"/>
      <c r="F276"/>
      <c r="I276"/>
      <c r="K276"/>
      <c r="Y276"/>
      <c r="AA276"/>
      <c r="AB276"/>
      <c r="AC276"/>
      <c r="AH276"/>
      <c r="AJ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</row>
    <row r="277" spans="1:69" ht="12.75">
      <c r="A277"/>
      <c r="B277"/>
      <c r="C277"/>
      <c r="D277"/>
      <c r="E277"/>
      <c r="F277"/>
      <c r="I277"/>
      <c r="K277"/>
      <c r="Y277"/>
      <c r="AA277"/>
      <c r="AB277"/>
      <c r="AC277"/>
      <c r="AH277"/>
      <c r="AJ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</row>
    <row r="278" spans="1:69" ht="12.75">
      <c r="A278"/>
      <c r="B278"/>
      <c r="C278"/>
      <c r="D278"/>
      <c r="E278"/>
      <c r="F278"/>
      <c r="I278"/>
      <c r="K278"/>
      <c r="Y278"/>
      <c r="AA278"/>
      <c r="AB278"/>
      <c r="AC278"/>
      <c r="AH278"/>
      <c r="AJ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</row>
    <row r="279" spans="1:69" ht="12.75">
      <c r="A279"/>
      <c r="B279"/>
      <c r="C279"/>
      <c r="D279"/>
      <c r="E279"/>
      <c r="F279"/>
      <c r="I279"/>
      <c r="K279"/>
      <c r="Y279"/>
      <c r="AA279"/>
      <c r="AB279"/>
      <c r="AC279"/>
      <c r="AH279"/>
      <c r="AJ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</row>
    <row r="280" spans="1:69" ht="12.75">
      <c r="A280"/>
      <c r="B280"/>
      <c r="C280"/>
      <c r="D280"/>
      <c r="E280"/>
      <c r="F280"/>
      <c r="I280"/>
      <c r="K280"/>
      <c r="Y280"/>
      <c r="AA280"/>
      <c r="AB280"/>
      <c r="AC280"/>
      <c r="AH280"/>
      <c r="AJ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</row>
    <row r="281" spans="1:69" ht="12.75">
      <c r="A281"/>
      <c r="B281"/>
      <c r="C281"/>
      <c r="D281"/>
      <c r="E281"/>
      <c r="F281"/>
      <c r="I281"/>
      <c r="K281"/>
      <c r="Y281"/>
      <c r="AA281"/>
      <c r="AB281"/>
      <c r="AC281"/>
      <c r="AH281"/>
      <c r="AJ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1:69" ht="12.75">
      <c r="A282"/>
      <c r="B282"/>
      <c r="C282"/>
      <c r="D282"/>
      <c r="E282"/>
      <c r="F282"/>
      <c r="I282"/>
      <c r="K282"/>
      <c r="Y282"/>
      <c r="AA282"/>
      <c r="AB282"/>
      <c r="AC282"/>
      <c r="AH282"/>
      <c r="AJ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</row>
    <row r="283" spans="1:69" ht="12.75">
      <c r="A283"/>
      <c r="B283"/>
      <c r="C283"/>
      <c r="D283"/>
      <c r="E283"/>
      <c r="F283"/>
      <c r="I283"/>
      <c r="K283"/>
      <c r="Y283"/>
      <c r="AA283"/>
      <c r="AB283"/>
      <c r="AC283"/>
      <c r="AH283"/>
      <c r="AJ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</row>
    <row r="284" spans="1:69" ht="12.75">
      <c r="A284"/>
      <c r="B284"/>
      <c r="C284"/>
      <c r="D284"/>
      <c r="E284"/>
      <c r="F284"/>
      <c r="I284"/>
      <c r="K284"/>
      <c r="Y284"/>
      <c r="AA284"/>
      <c r="AB284"/>
      <c r="AC284"/>
      <c r="AH284"/>
      <c r="AJ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</row>
    <row r="285" spans="1:69" ht="12.75">
      <c r="A285"/>
      <c r="B285"/>
      <c r="C285"/>
      <c r="D285"/>
      <c r="E285"/>
      <c r="F285"/>
      <c r="I285"/>
      <c r="K285"/>
      <c r="Y285"/>
      <c r="AA285"/>
      <c r="AB285"/>
      <c r="AC285"/>
      <c r="AH285"/>
      <c r="AJ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</row>
    <row r="286" spans="1:69" ht="12.75">
      <c r="A286"/>
      <c r="B286"/>
      <c r="C286"/>
      <c r="D286"/>
      <c r="E286"/>
      <c r="F286"/>
      <c r="I286"/>
      <c r="K286"/>
      <c r="Y286"/>
      <c r="AA286"/>
      <c r="AB286"/>
      <c r="AC286"/>
      <c r="AH286"/>
      <c r="AJ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1:69" ht="12.75">
      <c r="A287"/>
      <c r="B287"/>
      <c r="C287"/>
      <c r="D287"/>
      <c r="E287"/>
      <c r="F287"/>
      <c r="I287"/>
      <c r="K287"/>
      <c r="Y287"/>
      <c r="AA287"/>
      <c r="AB287"/>
      <c r="AC287"/>
      <c r="AH287"/>
      <c r="AJ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1:69" ht="12.75">
      <c r="A288"/>
      <c r="B288"/>
      <c r="C288"/>
      <c r="D288"/>
      <c r="E288"/>
      <c r="F288"/>
      <c r="I288"/>
      <c r="K288"/>
      <c r="Y288"/>
      <c r="AA288"/>
      <c r="AB288"/>
      <c r="AC288"/>
      <c r="AH288"/>
      <c r="AJ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</row>
    <row r="289" spans="1:69" ht="12.75">
      <c r="A289"/>
      <c r="B289"/>
      <c r="C289"/>
      <c r="D289"/>
      <c r="E289"/>
      <c r="F289"/>
      <c r="I289"/>
      <c r="K289"/>
      <c r="Y289"/>
      <c r="AA289"/>
      <c r="AB289"/>
      <c r="AC289"/>
      <c r="AH289"/>
      <c r="AJ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</row>
    <row r="290" spans="1:69" ht="12.75">
      <c r="A290"/>
      <c r="B290"/>
      <c r="C290"/>
      <c r="D290"/>
      <c r="E290"/>
      <c r="F290"/>
      <c r="I290"/>
      <c r="K290"/>
      <c r="Y290"/>
      <c r="AA290"/>
      <c r="AB290"/>
      <c r="AC290"/>
      <c r="AH290"/>
      <c r="AJ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1:69" ht="12.75">
      <c r="A291"/>
      <c r="B291"/>
      <c r="C291"/>
      <c r="D291"/>
      <c r="E291"/>
      <c r="F291"/>
      <c r="I291"/>
      <c r="K291"/>
      <c r="Y291"/>
      <c r="AA291"/>
      <c r="AB291"/>
      <c r="AC291"/>
      <c r="AH291"/>
      <c r="AJ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</row>
    <row r="292" spans="1:69" ht="12.75">
      <c r="A292"/>
      <c r="B292"/>
      <c r="C292"/>
      <c r="D292"/>
      <c r="E292"/>
      <c r="F292"/>
      <c r="I292"/>
      <c r="K292"/>
      <c r="Y292"/>
      <c r="AA292"/>
      <c r="AB292"/>
      <c r="AC292"/>
      <c r="AH292"/>
      <c r="AJ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1:69" ht="12.75">
      <c r="A293"/>
      <c r="B293"/>
      <c r="C293"/>
      <c r="D293"/>
      <c r="E293"/>
      <c r="F293"/>
      <c r="I293"/>
      <c r="K293"/>
      <c r="Y293"/>
      <c r="AA293"/>
      <c r="AB293"/>
      <c r="AC293"/>
      <c r="AH293"/>
      <c r="AJ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1:69" ht="12.75">
      <c r="A294"/>
      <c r="B294"/>
      <c r="C294"/>
      <c r="D294"/>
      <c r="E294"/>
      <c r="F294"/>
      <c r="I294"/>
      <c r="K294"/>
      <c r="Y294"/>
      <c r="AA294"/>
      <c r="AB294"/>
      <c r="AC294"/>
      <c r="AH294"/>
      <c r="AJ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1:69" ht="12.75">
      <c r="A295"/>
      <c r="B295"/>
      <c r="C295"/>
      <c r="D295"/>
      <c r="E295"/>
      <c r="F295"/>
      <c r="I295"/>
      <c r="K295"/>
      <c r="Y295"/>
      <c r="AA295"/>
      <c r="AB295"/>
      <c r="AC295"/>
      <c r="AH295"/>
      <c r="AJ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1:69" ht="12.75">
      <c r="A296"/>
      <c r="B296"/>
      <c r="C296"/>
      <c r="D296"/>
      <c r="E296"/>
      <c r="F296"/>
      <c r="I296"/>
      <c r="K296"/>
      <c r="Y296"/>
      <c r="AA296"/>
      <c r="AB296"/>
      <c r="AC296"/>
      <c r="AH296"/>
      <c r="AJ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1:69" ht="12.75">
      <c r="A297"/>
      <c r="B297"/>
      <c r="C297"/>
      <c r="D297"/>
      <c r="E297"/>
      <c r="F297"/>
      <c r="I297"/>
      <c r="K297"/>
      <c r="Y297"/>
      <c r="AA297"/>
      <c r="AB297"/>
      <c r="AC297"/>
      <c r="AH297"/>
      <c r="AJ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</row>
    <row r="298" spans="1:69" ht="12.75">
      <c r="A298"/>
      <c r="B298"/>
      <c r="C298"/>
      <c r="D298"/>
      <c r="E298"/>
      <c r="F298"/>
      <c r="I298"/>
      <c r="K298"/>
      <c r="Y298"/>
      <c r="AA298"/>
      <c r="AB298"/>
      <c r="AC298"/>
      <c r="AH298"/>
      <c r="AJ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</row>
    <row r="299" spans="1:69" ht="12.75">
      <c r="A299"/>
      <c r="B299"/>
      <c r="C299"/>
      <c r="D299"/>
      <c r="E299"/>
      <c r="F299"/>
      <c r="I299"/>
      <c r="K299"/>
      <c r="Y299"/>
      <c r="AA299"/>
      <c r="AB299"/>
      <c r="AC299"/>
      <c r="AH299"/>
      <c r="AJ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1:69" ht="12.75">
      <c r="A300"/>
      <c r="B300"/>
      <c r="C300"/>
      <c r="D300"/>
      <c r="E300"/>
      <c r="F300"/>
      <c r="I300"/>
      <c r="K300"/>
      <c r="Y300"/>
      <c r="AA300"/>
      <c r="AB300"/>
      <c r="AC300"/>
      <c r="AH300"/>
      <c r="AJ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1:69" ht="12.75">
      <c r="A301"/>
      <c r="B301"/>
      <c r="C301"/>
      <c r="D301"/>
      <c r="E301"/>
      <c r="F301"/>
      <c r="I301"/>
      <c r="K301"/>
      <c r="Y301"/>
      <c r="AA301"/>
      <c r="AB301"/>
      <c r="AC301"/>
      <c r="AH301"/>
      <c r="AJ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</row>
    <row r="302" spans="1:69" ht="12.75">
      <c r="A302"/>
      <c r="B302"/>
      <c r="C302"/>
      <c r="D302"/>
      <c r="E302"/>
      <c r="F302"/>
      <c r="I302"/>
      <c r="K302"/>
      <c r="Y302"/>
      <c r="AA302"/>
      <c r="AB302"/>
      <c r="AC302"/>
      <c r="AH302"/>
      <c r="AJ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1:69" ht="12.75">
      <c r="A303"/>
      <c r="B303"/>
      <c r="C303"/>
      <c r="D303"/>
      <c r="E303"/>
      <c r="F303"/>
      <c r="I303"/>
      <c r="K303"/>
      <c r="Y303"/>
      <c r="AA303"/>
      <c r="AB303"/>
      <c r="AC303"/>
      <c r="AH303"/>
      <c r="AJ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1:69" ht="12.75">
      <c r="A304"/>
      <c r="B304"/>
      <c r="C304"/>
      <c r="D304"/>
      <c r="E304"/>
      <c r="F304"/>
      <c r="I304"/>
      <c r="K304"/>
      <c r="Y304"/>
      <c r="AA304"/>
      <c r="AB304"/>
      <c r="AC304"/>
      <c r="AH304"/>
      <c r="AJ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1:69" ht="12.75">
      <c r="A305"/>
      <c r="B305"/>
      <c r="C305"/>
      <c r="D305"/>
      <c r="E305"/>
      <c r="F305"/>
      <c r="I305"/>
      <c r="K305"/>
      <c r="Y305"/>
      <c r="AA305"/>
      <c r="AB305"/>
      <c r="AC305"/>
      <c r="AH305"/>
      <c r="AJ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1:69" ht="12.75">
      <c r="A306"/>
      <c r="B306"/>
      <c r="C306"/>
      <c r="D306"/>
      <c r="E306"/>
      <c r="F306"/>
      <c r="I306"/>
      <c r="K306"/>
      <c r="Y306"/>
      <c r="AA306"/>
      <c r="AB306"/>
      <c r="AC306"/>
      <c r="AH306"/>
      <c r="AJ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1:69" ht="12.75">
      <c r="A307"/>
      <c r="B307"/>
      <c r="C307"/>
      <c r="D307"/>
      <c r="E307"/>
      <c r="F307"/>
      <c r="I307"/>
      <c r="K307"/>
      <c r="Y307"/>
      <c r="AA307"/>
      <c r="AB307"/>
      <c r="AC307"/>
      <c r="AH307"/>
      <c r="AJ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1:69" ht="12.75">
      <c r="A308"/>
      <c r="B308"/>
      <c r="C308"/>
      <c r="D308"/>
      <c r="E308"/>
      <c r="F308"/>
      <c r="I308"/>
      <c r="K308"/>
      <c r="Y308"/>
      <c r="AA308"/>
      <c r="AB308"/>
      <c r="AC308"/>
      <c r="AH308"/>
      <c r="AJ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1:69" ht="12.75">
      <c r="A309"/>
      <c r="B309"/>
      <c r="C309"/>
      <c r="D309"/>
      <c r="E309"/>
      <c r="F309"/>
      <c r="I309"/>
      <c r="K309"/>
      <c r="Y309"/>
      <c r="AA309"/>
      <c r="AB309"/>
      <c r="AC309"/>
      <c r="AH309"/>
      <c r="AJ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1:69" ht="12.75">
      <c r="A310"/>
      <c r="B310"/>
      <c r="C310"/>
      <c r="D310"/>
      <c r="E310"/>
      <c r="F310"/>
      <c r="I310"/>
      <c r="K310"/>
      <c r="Y310"/>
      <c r="AA310"/>
      <c r="AB310"/>
      <c r="AC310"/>
      <c r="AH310"/>
      <c r="AJ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1:69" ht="12.75">
      <c r="A311"/>
      <c r="B311"/>
      <c r="C311"/>
      <c r="D311"/>
      <c r="E311"/>
      <c r="F311"/>
      <c r="I311"/>
      <c r="K311"/>
      <c r="Y311"/>
      <c r="AA311"/>
      <c r="AB311"/>
      <c r="AC311"/>
      <c r="AH311"/>
      <c r="AJ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1:69" ht="12.75">
      <c r="A312"/>
      <c r="B312"/>
      <c r="C312"/>
      <c r="D312"/>
      <c r="E312"/>
      <c r="F312"/>
      <c r="I312"/>
      <c r="K312"/>
      <c r="Y312"/>
      <c r="AA312"/>
      <c r="AB312"/>
      <c r="AC312"/>
      <c r="AH312"/>
      <c r="AJ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1:69" ht="12.75">
      <c r="A313"/>
      <c r="B313"/>
      <c r="C313"/>
      <c r="D313"/>
      <c r="E313"/>
      <c r="F313"/>
      <c r="I313"/>
      <c r="K313"/>
      <c r="Y313"/>
      <c r="AA313"/>
      <c r="AB313"/>
      <c r="AC313"/>
      <c r="AH313"/>
      <c r="AJ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1:69" ht="12.75">
      <c r="A314"/>
      <c r="B314"/>
      <c r="C314"/>
      <c r="D314"/>
      <c r="E314"/>
      <c r="F314"/>
      <c r="I314"/>
      <c r="K314"/>
      <c r="Y314"/>
      <c r="AA314"/>
      <c r="AB314"/>
      <c r="AC314"/>
      <c r="AH314"/>
      <c r="AJ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1:69" ht="12.75">
      <c r="A315"/>
      <c r="B315"/>
      <c r="C315"/>
      <c r="D315"/>
      <c r="E315"/>
      <c r="F315"/>
      <c r="I315"/>
      <c r="K315"/>
      <c r="Y315"/>
      <c r="AA315"/>
      <c r="AB315"/>
      <c r="AC315"/>
      <c r="AH315"/>
      <c r="AJ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1:69" ht="12.75">
      <c r="A316"/>
      <c r="B316"/>
      <c r="C316"/>
      <c r="D316"/>
      <c r="E316"/>
      <c r="F316"/>
      <c r="I316"/>
      <c r="K316"/>
      <c r="Y316"/>
      <c r="AA316"/>
      <c r="AB316"/>
      <c r="AC316"/>
      <c r="AH316"/>
      <c r="AJ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1:69" ht="12.75">
      <c r="A317"/>
      <c r="B317"/>
      <c r="C317"/>
      <c r="D317"/>
      <c r="E317"/>
      <c r="F317"/>
      <c r="I317"/>
      <c r="K317"/>
      <c r="Y317"/>
      <c r="AA317"/>
      <c r="AB317"/>
      <c r="AC317"/>
      <c r="AH317"/>
      <c r="AJ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1:69" ht="12.75">
      <c r="A318"/>
      <c r="B318"/>
      <c r="C318"/>
      <c r="D318"/>
      <c r="E318"/>
      <c r="F318"/>
      <c r="I318"/>
      <c r="K318"/>
      <c r="Y318"/>
      <c r="AA318"/>
      <c r="AB318"/>
      <c r="AC318"/>
      <c r="AH318"/>
      <c r="AJ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1:69" ht="12.75">
      <c r="A319"/>
      <c r="B319"/>
      <c r="C319"/>
      <c r="D319"/>
      <c r="E319"/>
      <c r="F319"/>
      <c r="I319"/>
      <c r="K319"/>
      <c r="Y319"/>
      <c r="AA319"/>
      <c r="AB319"/>
      <c r="AC319"/>
      <c r="AH319"/>
      <c r="AJ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1:69" ht="12.75">
      <c r="A320"/>
      <c r="B320"/>
      <c r="C320"/>
      <c r="D320"/>
      <c r="E320"/>
      <c r="F320"/>
      <c r="I320"/>
      <c r="K320"/>
      <c r="Y320"/>
      <c r="AA320"/>
      <c r="AB320"/>
      <c r="AC320"/>
      <c r="AH320"/>
      <c r="AJ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1:69" ht="12.75">
      <c r="A321"/>
      <c r="B321"/>
      <c r="C321"/>
      <c r="D321"/>
      <c r="E321"/>
      <c r="F321"/>
      <c r="I321"/>
      <c r="K321"/>
      <c r="Y321"/>
      <c r="AA321"/>
      <c r="AB321"/>
      <c r="AC321"/>
      <c r="AH321"/>
      <c r="AJ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1:69" ht="12.75">
      <c r="A322"/>
      <c r="B322"/>
      <c r="C322"/>
      <c r="D322"/>
      <c r="E322"/>
      <c r="F322"/>
      <c r="I322"/>
      <c r="K322"/>
      <c r="Y322"/>
      <c r="AA322"/>
      <c r="AB322"/>
      <c r="AC322"/>
      <c r="AH322"/>
      <c r="AJ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1:69" ht="12.75">
      <c r="A323"/>
      <c r="B323"/>
      <c r="C323"/>
      <c r="D323"/>
      <c r="E323"/>
      <c r="F323"/>
      <c r="I323"/>
      <c r="K323"/>
      <c r="Y323"/>
      <c r="AA323"/>
      <c r="AB323"/>
      <c r="AC323"/>
      <c r="AH323"/>
      <c r="AJ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1:69" ht="12.75">
      <c r="A324"/>
      <c r="B324"/>
      <c r="C324"/>
      <c r="D324"/>
      <c r="E324"/>
      <c r="F324"/>
      <c r="I324"/>
      <c r="K324"/>
      <c r="Y324"/>
      <c r="AA324"/>
      <c r="AB324"/>
      <c r="AC324"/>
      <c r="AH324"/>
      <c r="AJ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1:69" ht="12.75">
      <c r="A325"/>
      <c r="B325"/>
      <c r="C325"/>
      <c r="D325"/>
      <c r="E325"/>
      <c r="F325"/>
      <c r="I325"/>
      <c r="K325"/>
      <c r="Y325"/>
      <c r="AA325"/>
      <c r="AB325"/>
      <c r="AC325"/>
      <c r="AH325"/>
      <c r="AJ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1:69" ht="12.75">
      <c r="A326"/>
      <c r="B326"/>
      <c r="C326"/>
      <c r="D326"/>
      <c r="E326"/>
      <c r="F326"/>
      <c r="I326"/>
      <c r="K326"/>
      <c r="Y326"/>
      <c r="AA326"/>
      <c r="AB326"/>
      <c r="AC326"/>
      <c r="AH326"/>
      <c r="AJ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1:69" ht="12.75">
      <c r="A327"/>
      <c r="B327"/>
      <c r="C327"/>
      <c r="D327"/>
      <c r="E327"/>
      <c r="F327"/>
      <c r="I327"/>
      <c r="K327"/>
      <c r="Y327"/>
      <c r="AA327"/>
      <c r="AB327"/>
      <c r="AC327"/>
      <c r="AH327"/>
      <c r="AJ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1:69" ht="12.75">
      <c r="A328"/>
      <c r="B328"/>
      <c r="C328"/>
      <c r="D328"/>
      <c r="E328"/>
      <c r="F328"/>
      <c r="I328"/>
      <c r="K328"/>
      <c r="Y328"/>
      <c r="AA328"/>
      <c r="AB328"/>
      <c r="AC328"/>
      <c r="AH328"/>
      <c r="AJ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1:69" ht="12.75">
      <c r="A329"/>
      <c r="B329"/>
      <c r="C329"/>
      <c r="D329"/>
      <c r="E329"/>
      <c r="F329"/>
      <c r="I329"/>
      <c r="K329"/>
      <c r="Y329"/>
      <c r="AA329"/>
      <c r="AB329"/>
      <c r="AC329"/>
      <c r="AH329"/>
      <c r="AJ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1:69" ht="12.75">
      <c r="A330"/>
      <c r="B330"/>
      <c r="C330"/>
      <c r="D330"/>
      <c r="E330"/>
      <c r="F330"/>
      <c r="I330"/>
      <c r="K330"/>
      <c r="Y330"/>
      <c r="AA330"/>
      <c r="AB330"/>
      <c r="AC330"/>
      <c r="AH330"/>
      <c r="AJ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1:69" ht="12.75">
      <c r="A331"/>
      <c r="B331"/>
      <c r="C331"/>
      <c r="D331"/>
      <c r="E331"/>
      <c r="F331"/>
      <c r="I331"/>
      <c r="K331"/>
      <c r="Y331"/>
      <c r="AA331"/>
      <c r="AB331"/>
      <c r="AC331"/>
      <c r="AH331"/>
      <c r="AJ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1:69" ht="12.75">
      <c r="A332"/>
      <c r="B332"/>
      <c r="C332"/>
      <c r="D332"/>
      <c r="E332"/>
      <c r="F332"/>
      <c r="I332"/>
      <c r="K332"/>
      <c r="Y332"/>
      <c r="AA332"/>
      <c r="AB332"/>
      <c r="AC332"/>
      <c r="AH332"/>
      <c r="AJ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1:69" ht="12.75">
      <c r="A333"/>
      <c r="B333"/>
      <c r="C333"/>
      <c r="D333"/>
      <c r="E333"/>
      <c r="F333"/>
      <c r="I333"/>
      <c r="K333"/>
      <c r="Y333"/>
      <c r="AA333"/>
      <c r="AB333"/>
      <c r="AC333"/>
      <c r="AH333"/>
      <c r="AJ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1:69" ht="12.75">
      <c r="A334"/>
      <c r="B334"/>
      <c r="C334"/>
      <c r="D334"/>
      <c r="E334"/>
      <c r="F334"/>
      <c r="I334"/>
      <c r="K334"/>
      <c r="Y334"/>
      <c r="AA334"/>
      <c r="AB334"/>
      <c r="AC334"/>
      <c r="AH334"/>
      <c r="AJ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1:69" ht="12.75">
      <c r="A335"/>
      <c r="B335"/>
      <c r="C335"/>
      <c r="D335"/>
      <c r="E335"/>
      <c r="F335"/>
      <c r="I335"/>
      <c r="K335"/>
      <c r="Y335"/>
      <c r="AA335"/>
      <c r="AB335"/>
      <c r="AC335"/>
      <c r="AH335"/>
      <c r="AJ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1:69" ht="12.75">
      <c r="A336"/>
      <c r="B336"/>
      <c r="C336"/>
      <c r="D336"/>
      <c r="E336"/>
      <c r="F336"/>
      <c r="I336"/>
      <c r="K336"/>
      <c r="Y336"/>
      <c r="AA336"/>
      <c r="AB336"/>
      <c r="AC336"/>
      <c r="AH336"/>
      <c r="AJ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1:69" ht="12.75">
      <c r="A337"/>
      <c r="B337"/>
      <c r="C337"/>
      <c r="D337"/>
      <c r="E337"/>
      <c r="F337"/>
      <c r="I337"/>
      <c r="K337"/>
      <c r="Y337"/>
      <c r="AA337"/>
      <c r="AB337"/>
      <c r="AC337"/>
      <c r="AH337"/>
      <c r="AJ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1:69" ht="12.75">
      <c r="A338"/>
      <c r="B338"/>
      <c r="C338"/>
      <c r="D338"/>
      <c r="E338"/>
      <c r="F338"/>
      <c r="I338"/>
      <c r="K338"/>
      <c r="Y338"/>
      <c r="AA338"/>
      <c r="AB338"/>
      <c r="AC338"/>
      <c r="AH338"/>
      <c r="AJ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1:69" ht="12.75">
      <c r="A339"/>
      <c r="B339"/>
      <c r="C339"/>
      <c r="D339"/>
      <c r="E339"/>
      <c r="F339"/>
      <c r="I339"/>
      <c r="K339"/>
      <c r="Y339"/>
      <c r="AA339"/>
      <c r="AB339"/>
      <c r="AC339"/>
      <c r="AH339"/>
      <c r="AJ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1:69" ht="12.75">
      <c r="A340"/>
      <c r="B340"/>
      <c r="C340"/>
      <c r="D340"/>
      <c r="E340"/>
      <c r="F340"/>
      <c r="I340"/>
      <c r="K340"/>
      <c r="Y340"/>
      <c r="AA340"/>
      <c r="AB340"/>
      <c r="AC340"/>
      <c r="AH340"/>
      <c r="AJ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1:69" ht="12.75">
      <c r="A341"/>
      <c r="B341"/>
      <c r="C341"/>
      <c r="D341"/>
      <c r="E341"/>
      <c r="F341"/>
      <c r="I341"/>
      <c r="K341"/>
      <c r="Y341"/>
      <c r="AA341"/>
      <c r="AB341"/>
      <c r="AC341"/>
      <c r="AH341"/>
      <c r="AJ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1:69" ht="12.75">
      <c r="A342"/>
      <c r="B342"/>
      <c r="C342"/>
      <c r="D342"/>
      <c r="E342"/>
      <c r="F342"/>
      <c r="I342"/>
      <c r="K342"/>
      <c r="Y342"/>
      <c r="AA342"/>
      <c r="AB342"/>
      <c r="AC342"/>
      <c r="AH342"/>
      <c r="AJ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1:69" ht="12.75">
      <c r="A343"/>
      <c r="B343"/>
      <c r="C343"/>
      <c r="D343"/>
      <c r="E343"/>
      <c r="F343"/>
      <c r="I343"/>
      <c r="K343"/>
      <c r="Y343"/>
      <c r="AA343"/>
      <c r="AB343"/>
      <c r="AC343"/>
      <c r="AH343"/>
      <c r="AJ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1:69" ht="12.75">
      <c r="A344"/>
      <c r="B344"/>
      <c r="C344"/>
      <c r="D344"/>
      <c r="E344"/>
      <c r="F344"/>
      <c r="I344"/>
      <c r="K344"/>
      <c r="Y344"/>
      <c r="AA344"/>
      <c r="AB344"/>
      <c r="AC344"/>
      <c r="AH344"/>
      <c r="AJ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1:69" ht="12.75">
      <c r="A345"/>
      <c r="B345"/>
      <c r="C345"/>
      <c r="D345"/>
      <c r="E345"/>
      <c r="F345"/>
      <c r="I345"/>
      <c r="K345"/>
      <c r="Y345"/>
      <c r="AA345"/>
      <c r="AB345"/>
      <c r="AC345"/>
      <c r="AH345"/>
      <c r="AJ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1:69" ht="12.75">
      <c r="A346"/>
      <c r="B346"/>
      <c r="C346"/>
      <c r="D346"/>
      <c r="E346"/>
      <c r="F346"/>
      <c r="I346"/>
      <c r="K346"/>
      <c r="Y346"/>
      <c r="AA346"/>
      <c r="AB346"/>
      <c r="AC346"/>
      <c r="AH346"/>
      <c r="AJ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1:69" ht="12.75">
      <c r="A347"/>
      <c r="B347"/>
      <c r="C347"/>
      <c r="D347"/>
      <c r="E347"/>
      <c r="F347"/>
      <c r="I347"/>
      <c r="K347"/>
      <c r="Y347"/>
      <c r="AA347"/>
      <c r="AB347"/>
      <c r="AC347"/>
      <c r="AH347"/>
      <c r="AJ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1:69" ht="12.75">
      <c r="A348"/>
      <c r="B348"/>
      <c r="C348"/>
      <c r="D348"/>
      <c r="E348"/>
      <c r="F348"/>
      <c r="I348"/>
      <c r="K348"/>
      <c r="Y348"/>
      <c r="AA348"/>
      <c r="AB348"/>
      <c r="AC348"/>
      <c r="AH348"/>
      <c r="AJ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1:69" ht="12.75">
      <c r="A349"/>
      <c r="B349"/>
      <c r="C349"/>
      <c r="D349"/>
      <c r="E349"/>
      <c r="F349"/>
      <c r="I349"/>
      <c r="K349"/>
      <c r="Y349"/>
      <c r="AA349"/>
      <c r="AB349"/>
      <c r="AC349"/>
      <c r="AH349"/>
      <c r="AJ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1:69" ht="12.75">
      <c r="A350"/>
      <c r="B350"/>
      <c r="C350"/>
      <c r="D350"/>
      <c r="E350"/>
      <c r="F350"/>
      <c r="I350"/>
      <c r="K350"/>
      <c r="Y350"/>
      <c r="AA350"/>
      <c r="AB350"/>
      <c r="AC350"/>
      <c r="AH350"/>
      <c r="AJ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1:69" ht="12.75">
      <c r="A351"/>
      <c r="B351"/>
      <c r="C351"/>
      <c r="D351"/>
      <c r="E351"/>
      <c r="F351"/>
      <c r="I351"/>
      <c r="K351"/>
      <c r="Y351"/>
      <c r="AA351"/>
      <c r="AB351"/>
      <c r="AC351"/>
      <c r="AH351"/>
      <c r="AJ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1:69" ht="12.75">
      <c r="A352"/>
      <c r="B352"/>
      <c r="C352"/>
      <c r="D352"/>
      <c r="E352"/>
      <c r="F352"/>
      <c r="I352"/>
      <c r="K352"/>
      <c r="Y352"/>
      <c r="AA352"/>
      <c r="AB352"/>
      <c r="AC352"/>
      <c r="AH352"/>
      <c r="AJ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1:69" ht="12.75">
      <c r="A353"/>
      <c r="B353"/>
      <c r="C353"/>
      <c r="D353"/>
      <c r="E353"/>
      <c r="F353"/>
      <c r="I353"/>
      <c r="K353"/>
      <c r="Y353"/>
      <c r="AA353"/>
      <c r="AB353"/>
      <c r="AC353"/>
      <c r="AH353"/>
      <c r="AJ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1:69" ht="12.75">
      <c r="A354"/>
      <c r="B354"/>
      <c r="C354"/>
      <c r="D354"/>
      <c r="E354"/>
      <c r="F354"/>
      <c r="I354"/>
      <c r="K354"/>
      <c r="Y354"/>
      <c r="AA354"/>
      <c r="AB354"/>
      <c r="AC354"/>
      <c r="AH354"/>
      <c r="AJ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1:69" ht="12.75">
      <c r="A355"/>
      <c r="B355"/>
      <c r="C355"/>
      <c r="D355"/>
      <c r="E355"/>
      <c r="F355"/>
      <c r="I355"/>
      <c r="K355"/>
      <c r="Y355"/>
      <c r="AA355"/>
      <c r="AB355"/>
      <c r="AC355"/>
      <c r="AH355"/>
      <c r="AJ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1:69" ht="12.75">
      <c r="A356"/>
      <c r="B356"/>
      <c r="C356"/>
      <c r="D356"/>
      <c r="E356"/>
      <c r="F356"/>
      <c r="I356"/>
      <c r="K356"/>
      <c r="Y356"/>
      <c r="AA356"/>
      <c r="AB356"/>
      <c r="AC356"/>
      <c r="AH356"/>
      <c r="AJ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1:69" ht="12.75">
      <c r="A357"/>
      <c r="B357"/>
      <c r="C357"/>
      <c r="D357"/>
      <c r="E357"/>
      <c r="F357"/>
      <c r="I357"/>
      <c r="K357"/>
      <c r="Y357"/>
      <c r="AA357"/>
      <c r="AB357"/>
      <c r="AC357"/>
      <c r="AH357"/>
      <c r="AJ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1:69" ht="12.75">
      <c r="A358"/>
      <c r="B358"/>
      <c r="C358"/>
      <c r="D358"/>
      <c r="E358"/>
      <c r="F358"/>
      <c r="I358"/>
      <c r="K358"/>
      <c r="Y358"/>
      <c r="AA358"/>
      <c r="AB358"/>
      <c r="AC358"/>
      <c r="AH358"/>
      <c r="AJ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1:69" ht="12.75">
      <c r="A359"/>
      <c r="B359"/>
      <c r="C359"/>
      <c r="D359"/>
      <c r="E359"/>
      <c r="F359"/>
      <c r="I359"/>
      <c r="K359"/>
      <c r="Y359"/>
      <c r="AA359"/>
      <c r="AB359"/>
      <c r="AC359"/>
      <c r="AH359"/>
      <c r="AJ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1:69" ht="12.75">
      <c r="A360"/>
      <c r="B360"/>
      <c r="C360"/>
      <c r="D360"/>
      <c r="E360"/>
      <c r="F360"/>
      <c r="I360"/>
      <c r="K360"/>
      <c r="Y360"/>
      <c r="AA360"/>
      <c r="AB360"/>
      <c r="AC360"/>
      <c r="AH360"/>
      <c r="AJ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1:69" ht="12.75">
      <c r="A361"/>
      <c r="B361"/>
      <c r="C361"/>
      <c r="D361"/>
      <c r="E361"/>
      <c r="F361"/>
      <c r="I361"/>
      <c r="K361"/>
      <c r="Y361"/>
      <c r="AA361"/>
      <c r="AB361"/>
      <c r="AC361"/>
      <c r="AH361"/>
      <c r="AJ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1:69" ht="12.75">
      <c r="A362"/>
      <c r="B362"/>
      <c r="C362"/>
      <c r="D362"/>
      <c r="E362"/>
      <c r="F362"/>
      <c r="I362"/>
      <c r="K362"/>
      <c r="Y362"/>
      <c r="AA362"/>
      <c r="AB362"/>
      <c r="AC362"/>
      <c r="AH362"/>
      <c r="AJ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1:69" ht="12.75">
      <c r="A363"/>
      <c r="B363"/>
      <c r="C363"/>
      <c r="D363"/>
      <c r="E363"/>
      <c r="F363"/>
      <c r="I363"/>
      <c r="K363"/>
      <c r="Y363"/>
      <c r="AA363"/>
      <c r="AB363"/>
      <c r="AC363"/>
      <c r="AH363"/>
      <c r="AJ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1:69" ht="12.75">
      <c r="A364"/>
      <c r="B364"/>
      <c r="C364"/>
      <c r="D364"/>
      <c r="E364"/>
      <c r="F364"/>
      <c r="I364"/>
      <c r="K364"/>
      <c r="Y364"/>
      <c r="AA364"/>
      <c r="AB364"/>
      <c r="AC364"/>
      <c r="AH364"/>
      <c r="AJ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1:69" ht="12.75">
      <c r="A365"/>
      <c r="B365"/>
      <c r="C365"/>
      <c r="D365"/>
      <c r="E365"/>
      <c r="F365"/>
      <c r="I365"/>
      <c r="K365"/>
      <c r="Y365"/>
      <c r="AA365"/>
      <c r="AB365"/>
      <c r="AC365"/>
      <c r="AH365"/>
      <c r="AJ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1:69" ht="12.75">
      <c r="A366"/>
      <c r="B366"/>
      <c r="C366"/>
      <c r="D366"/>
      <c r="E366"/>
      <c r="F366"/>
      <c r="I366"/>
      <c r="K366"/>
      <c r="Y366"/>
      <c r="AA366"/>
      <c r="AB366"/>
      <c r="AC366"/>
      <c r="AH366"/>
      <c r="AJ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1:69" ht="12.75">
      <c r="A367"/>
      <c r="B367"/>
      <c r="C367"/>
      <c r="D367"/>
      <c r="E367"/>
      <c r="F367"/>
      <c r="I367"/>
      <c r="K367"/>
      <c r="Y367"/>
      <c r="AA367"/>
      <c r="AB367"/>
      <c r="AC367"/>
      <c r="AH367"/>
      <c r="AJ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1:69" ht="12.75">
      <c r="A368"/>
      <c r="B368"/>
      <c r="C368"/>
      <c r="D368"/>
      <c r="E368"/>
      <c r="F368"/>
      <c r="I368"/>
      <c r="K368"/>
      <c r="Y368"/>
      <c r="AA368"/>
      <c r="AB368"/>
      <c r="AC368"/>
      <c r="AH368"/>
      <c r="AJ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1:69" ht="12.75">
      <c r="A369"/>
      <c r="B369"/>
      <c r="C369"/>
      <c r="D369"/>
      <c r="E369"/>
      <c r="F369"/>
      <c r="I369"/>
      <c r="K369"/>
      <c r="Y369"/>
      <c r="AA369"/>
      <c r="AB369"/>
      <c r="AC369"/>
      <c r="AH369"/>
      <c r="AJ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1:69" ht="12.75">
      <c r="A370"/>
      <c r="B370"/>
      <c r="C370"/>
      <c r="D370"/>
      <c r="E370"/>
      <c r="F370"/>
      <c r="I370"/>
      <c r="K370"/>
      <c r="Y370"/>
      <c r="AA370"/>
      <c r="AB370"/>
      <c r="AC370"/>
      <c r="AH370"/>
      <c r="AJ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1:69" ht="12.75">
      <c r="A371"/>
      <c r="B371"/>
      <c r="C371"/>
      <c r="D371"/>
      <c r="E371"/>
      <c r="F371"/>
      <c r="I371"/>
      <c r="K371"/>
      <c r="Y371"/>
      <c r="AA371"/>
      <c r="AB371"/>
      <c r="AC371"/>
      <c r="AH371"/>
      <c r="AJ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1:69" ht="12.75">
      <c r="A372"/>
      <c r="B372"/>
      <c r="C372"/>
      <c r="D372"/>
      <c r="E372"/>
      <c r="F372"/>
      <c r="I372"/>
      <c r="K372"/>
      <c r="Y372"/>
      <c r="AA372"/>
      <c r="AB372"/>
      <c r="AC372"/>
      <c r="AH372"/>
      <c r="AJ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1:69" ht="12.75">
      <c r="A373"/>
      <c r="B373"/>
      <c r="C373"/>
      <c r="D373"/>
      <c r="E373"/>
      <c r="F373"/>
      <c r="I373"/>
      <c r="K373"/>
      <c r="Y373"/>
      <c r="AA373"/>
      <c r="AB373"/>
      <c r="AC373"/>
      <c r="AH373"/>
      <c r="AJ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1:69" ht="12.75">
      <c r="A374"/>
      <c r="B374"/>
      <c r="C374"/>
      <c r="D374"/>
      <c r="E374"/>
      <c r="F374"/>
      <c r="I374"/>
      <c r="K374"/>
      <c r="Y374"/>
      <c r="AA374"/>
      <c r="AB374"/>
      <c r="AC374"/>
      <c r="AH374"/>
      <c r="AJ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1:69" ht="12.75">
      <c r="A375"/>
      <c r="B375"/>
      <c r="C375"/>
      <c r="D375"/>
      <c r="E375"/>
      <c r="F375"/>
      <c r="I375"/>
      <c r="K375"/>
      <c r="Y375"/>
      <c r="AA375"/>
      <c r="AB375"/>
      <c r="AC375"/>
      <c r="AH375"/>
      <c r="AJ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1:69" ht="12.75">
      <c r="A376"/>
      <c r="B376"/>
      <c r="C376"/>
      <c r="D376"/>
      <c r="E376"/>
      <c r="F376"/>
      <c r="I376"/>
      <c r="K376"/>
      <c r="Y376"/>
      <c r="AA376"/>
      <c r="AB376"/>
      <c r="AC376"/>
      <c r="AH376"/>
      <c r="AJ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1:69" ht="12.75">
      <c r="A377"/>
      <c r="B377"/>
      <c r="C377"/>
      <c r="D377"/>
      <c r="E377"/>
      <c r="F377"/>
      <c r="I377"/>
      <c r="K377"/>
      <c r="Y377"/>
      <c r="AA377"/>
      <c r="AB377"/>
      <c r="AC377"/>
      <c r="AH377"/>
      <c r="AJ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1:69" ht="12.75">
      <c r="A378"/>
      <c r="B378"/>
      <c r="C378"/>
      <c r="D378"/>
      <c r="E378"/>
      <c r="F378"/>
      <c r="I378"/>
      <c r="K378"/>
      <c r="Y378"/>
      <c r="AA378"/>
      <c r="AB378"/>
      <c r="AC378"/>
      <c r="AH378"/>
      <c r="AJ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1:69" ht="12.75">
      <c r="A379"/>
      <c r="B379"/>
      <c r="C379"/>
      <c r="D379"/>
      <c r="E379"/>
      <c r="F379"/>
      <c r="I379"/>
      <c r="K379"/>
      <c r="Y379"/>
      <c r="AA379"/>
      <c r="AB379"/>
      <c r="AC379"/>
      <c r="AH379"/>
      <c r="AJ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1:69" ht="12.75">
      <c r="A380"/>
      <c r="B380"/>
      <c r="C380"/>
      <c r="D380"/>
      <c r="E380"/>
      <c r="F380"/>
      <c r="I380"/>
      <c r="K380"/>
      <c r="Y380"/>
      <c r="AA380"/>
      <c r="AB380"/>
      <c r="AC380"/>
      <c r="AH380"/>
      <c r="AJ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1:69" ht="12.75">
      <c r="A381"/>
      <c r="B381"/>
      <c r="C381"/>
      <c r="D381"/>
      <c r="E381"/>
      <c r="F381"/>
      <c r="I381"/>
      <c r="K381"/>
      <c r="Y381"/>
      <c r="AA381"/>
      <c r="AB381"/>
      <c r="AC381"/>
      <c r="AH381"/>
      <c r="AJ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1:69" ht="12.75">
      <c r="A382"/>
      <c r="B382"/>
      <c r="C382"/>
      <c r="D382"/>
      <c r="E382"/>
      <c r="F382"/>
      <c r="I382"/>
      <c r="K382"/>
      <c r="Y382"/>
      <c r="AA382"/>
      <c r="AB382"/>
      <c r="AC382"/>
      <c r="AH382"/>
      <c r="AJ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1:69" ht="12.75">
      <c r="A383"/>
      <c r="B383"/>
      <c r="C383"/>
      <c r="D383"/>
      <c r="E383"/>
      <c r="F383"/>
      <c r="I383"/>
      <c r="K383"/>
      <c r="Y383"/>
      <c r="AA383"/>
      <c r="AB383"/>
      <c r="AC383"/>
      <c r="AH383"/>
      <c r="AJ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1:69" ht="12.75">
      <c r="A384"/>
      <c r="B384"/>
      <c r="C384"/>
      <c r="D384"/>
      <c r="E384"/>
      <c r="F384"/>
      <c r="I384"/>
      <c r="K384"/>
      <c r="Y384"/>
      <c r="AA384"/>
      <c r="AB384"/>
      <c r="AC384"/>
      <c r="AH384"/>
      <c r="AJ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1:69" ht="12.75">
      <c r="A385"/>
      <c r="B385"/>
      <c r="C385"/>
      <c r="D385"/>
      <c r="E385"/>
      <c r="F385"/>
      <c r="I385"/>
      <c r="K385"/>
      <c r="Y385"/>
      <c r="AA385"/>
      <c r="AB385"/>
      <c r="AC385"/>
      <c r="AH385"/>
      <c r="AJ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1:69" ht="12.75">
      <c r="A386"/>
      <c r="B386"/>
      <c r="C386"/>
      <c r="D386"/>
      <c r="E386"/>
      <c r="F386"/>
      <c r="I386"/>
      <c r="K386"/>
      <c r="Y386"/>
      <c r="AA386"/>
      <c r="AB386"/>
      <c r="AC386"/>
      <c r="AH386"/>
      <c r="AJ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1:69" ht="12.75">
      <c r="A387"/>
      <c r="B387"/>
      <c r="C387"/>
      <c r="D387"/>
      <c r="E387"/>
      <c r="F387"/>
      <c r="I387"/>
      <c r="K387"/>
      <c r="Y387"/>
      <c r="AA387"/>
      <c r="AB387"/>
      <c r="AC387"/>
      <c r="AH387"/>
      <c r="AJ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1:69" ht="12.75">
      <c r="A388"/>
      <c r="B388"/>
      <c r="C388"/>
      <c r="D388"/>
      <c r="E388"/>
      <c r="F388"/>
      <c r="I388"/>
      <c r="K388"/>
      <c r="Y388"/>
      <c r="AA388"/>
      <c r="AB388"/>
      <c r="AC388"/>
      <c r="AH388"/>
      <c r="AJ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1:69" ht="12.75">
      <c r="A389"/>
      <c r="B389"/>
      <c r="C389"/>
      <c r="D389"/>
      <c r="E389"/>
      <c r="F389"/>
      <c r="I389"/>
      <c r="K389"/>
      <c r="Y389"/>
      <c r="AA389"/>
      <c r="AB389"/>
      <c r="AC389"/>
      <c r="AH389"/>
      <c r="AJ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1:69" ht="12.75">
      <c r="A390"/>
      <c r="B390"/>
      <c r="C390"/>
      <c r="D390"/>
      <c r="E390"/>
      <c r="F390"/>
      <c r="I390"/>
      <c r="K390"/>
      <c r="Y390"/>
      <c r="AA390"/>
      <c r="AB390"/>
      <c r="AC390"/>
      <c r="AH390"/>
      <c r="AJ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1:69" ht="12.75">
      <c r="A391"/>
      <c r="B391"/>
      <c r="C391"/>
      <c r="D391"/>
      <c r="E391"/>
      <c r="F391"/>
      <c r="I391"/>
      <c r="K391"/>
      <c r="Y391"/>
      <c r="AA391"/>
      <c r="AB391"/>
      <c r="AC391"/>
      <c r="AH391"/>
      <c r="AJ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1:69" ht="12.75">
      <c r="A392"/>
      <c r="B392"/>
      <c r="C392"/>
      <c r="D392"/>
      <c r="E392"/>
      <c r="F392"/>
      <c r="I392"/>
      <c r="K392"/>
      <c r="Y392"/>
      <c r="AA392"/>
      <c r="AB392"/>
      <c r="AC392"/>
      <c r="AH392"/>
      <c r="AJ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1:69" ht="12.75">
      <c r="A393"/>
      <c r="B393"/>
      <c r="C393"/>
      <c r="D393"/>
      <c r="E393"/>
      <c r="F393"/>
      <c r="I393"/>
      <c r="K393"/>
      <c r="Y393"/>
      <c r="AA393"/>
      <c r="AB393"/>
      <c r="AC393"/>
      <c r="AH393"/>
      <c r="AJ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1:69" ht="12.75">
      <c r="A394"/>
      <c r="B394"/>
      <c r="C394"/>
      <c r="D394"/>
      <c r="E394"/>
      <c r="F394"/>
      <c r="I394"/>
      <c r="K394"/>
      <c r="Y394"/>
      <c r="AA394"/>
      <c r="AB394"/>
      <c r="AC394"/>
      <c r="AH394"/>
      <c r="AJ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1:69" ht="12.75">
      <c r="A395"/>
      <c r="B395"/>
      <c r="C395"/>
      <c r="D395"/>
      <c r="E395"/>
      <c r="F395"/>
      <c r="I395"/>
      <c r="K395"/>
      <c r="Y395"/>
      <c r="AA395"/>
      <c r="AB395"/>
      <c r="AC395"/>
      <c r="AH395"/>
      <c r="AJ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1:69" ht="12.75">
      <c r="A396"/>
      <c r="B396"/>
      <c r="C396"/>
      <c r="D396"/>
      <c r="E396"/>
      <c r="F396"/>
      <c r="I396"/>
      <c r="K396"/>
      <c r="Y396"/>
      <c r="AA396"/>
      <c r="AB396"/>
      <c r="AC396"/>
      <c r="AH396"/>
      <c r="AJ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1:69" ht="12.75">
      <c r="A397"/>
      <c r="B397"/>
      <c r="C397"/>
      <c r="D397"/>
      <c r="E397"/>
      <c r="F397"/>
      <c r="I397"/>
      <c r="K397"/>
      <c r="Y397"/>
      <c r="AA397"/>
      <c r="AB397"/>
      <c r="AC397"/>
      <c r="AH397"/>
      <c r="AJ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</row>
    <row r="398" spans="1:69" ht="12.75">
      <c r="A398"/>
      <c r="B398"/>
      <c r="C398"/>
      <c r="D398"/>
      <c r="E398"/>
      <c r="F398"/>
      <c r="I398"/>
      <c r="K398"/>
      <c r="Y398"/>
      <c r="AA398"/>
      <c r="AB398"/>
      <c r="AC398"/>
      <c r="AH398"/>
      <c r="AJ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1:69" ht="12.75">
      <c r="A399"/>
      <c r="B399"/>
      <c r="C399"/>
      <c r="D399"/>
      <c r="E399"/>
      <c r="F399"/>
      <c r="I399"/>
      <c r="K399"/>
      <c r="Y399"/>
      <c r="AA399"/>
      <c r="AB399"/>
      <c r="AC399"/>
      <c r="AH399"/>
      <c r="AJ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</row>
    <row r="400" spans="1:69" ht="12.75">
      <c r="A400"/>
      <c r="B400"/>
      <c r="C400"/>
      <c r="D400"/>
      <c r="E400"/>
      <c r="F400"/>
      <c r="I400"/>
      <c r="K400"/>
      <c r="Y400"/>
      <c r="AA400"/>
      <c r="AB400"/>
      <c r="AC400"/>
      <c r="AH400"/>
      <c r="AJ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</row>
    <row r="401" spans="1:69" ht="12.75">
      <c r="A401"/>
      <c r="B401"/>
      <c r="C401"/>
      <c r="D401"/>
      <c r="E401"/>
      <c r="F401"/>
      <c r="I401"/>
      <c r="K401"/>
      <c r="Y401"/>
      <c r="AA401"/>
      <c r="AB401"/>
      <c r="AC401"/>
      <c r="AH401"/>
      <c r="AJ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</row>
    <row r="402" spans="1:69" ht="12.75">
      <c r="A402"/>
      <c r="B402"/>
      <c r="C402"/>
      <c r="D402"/>
      <c r="E402"/>
      <c r="F402"/>
      <c r="I402"/>
      <c r="K402"/>
      <c r="Y402"/>
      <c r="AA402"/>
      <c r="AB402"/>
      <c r="AC402"/>
      <c r="AH402"/>
      <c r="AJ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1:69" ht="12.75">
      <c r="A403"/>
      <c r="B403"/>
      <c r="C403"/>
      <c r="D403"/>
      <c r="E403"/>
      <c r="F403"/>
      <c r="I403"/>
      <c r="K403"/>
      <c r="Y403"/>
      <c r="AA403"/>
      <c r="AB403"/>
      <c r="AC403"/>
      <c r="AH403"/>
      <c r="AJ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</row>
    <row r="404" spans="1:69" ht="12.75">
      <c r="A404"/>
      <c r="B404"/>
      <c r="C404"/>
      <c r="D404"/>
      <c r="E404"/>
      <c r="F404"/>
      <c r="I404"/>
      <c r="K404"/>
      <c r="Y404"/>
      <c r="AA404"/>
      <c r="AB404"/>
      <c r="AC404"/>
      <c r="AH404"/>
      <c r="AJ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</row>
    <row r="405" spans="1:69" ht="12.75">
      <c r="A405"/>
      <c r="B405"/>
      <c r="C405"/>
      <c r="D405"/>
      <c r="E405"/>
      <c r="F405"/>
      <c r="I405"/>
      <c r="K405"/>
      <c r="Y405"/>
      <c r="AA405"/>
      <c r="AB405"/>
      <c r="AC405"/>
      <c r="AH405"/>
      <c r="AJ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</row>
    <row r="406" spans="1:69" ht="12.75">
      <c r="A406"/>
      <c r="B406"/>
      <c r="C406"/>
      <c r="D406"/>
      <c r="E406"/>
      <c r="F406"/>
      <c r="I406"/>
      <c r="K406"/>
      <c r="Y406"/>
      <c r="AA406"/>
      <c r="AB406"/>
      <c r="AC406"/>
      <c r="AH406"/>
      <c r="AJ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</row>
    <row r="407" spans="1:69" ht="12.75">
      <c r="A407"/>
      <c r="B407"/>
      <c r="C407"/>
      <c r="D407"/>
      <c r="E407"/>
      <c r="F407"/>
      <c r="I407"/>
      <c r="K407"/>
      <c r="Y407"/>
      <c r="AA407"/>
      <c r="AB407"/>
      <c r="AC407"/>
      <c r="AH407"/>
      <c r="AJ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</row>
    <row r="408" spans="1:69" ht="12.75">
      <c r="A408"/>
      <c r="B408"/>
      <c r="C408"/>
      <c r="D408"/>
      <c r="E408"/>
      <c r="F408"/>
      <c r="I408"/>
      <c r="K408"/>
      <c r="Y408"/>
      <c r="AA408"/>
      <c r="AB408"/>
      <c r="AC408"/>
      <c r="AH408"/>
      <c r="AJ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</row>
    <row r="409" spans="1:69" ht="12.75">
      <c r="A409"/>
      <c r="B409"/>
      <c r="C409"/>
      <c r="D409"/>
      <c r="E409"/>
      <c r="F409"/>
      <c r="I409"/>
      <c r="K409"/>
      <c r="Y409"/>
      <c r="AA409"/>
      <c r="AB409"/>
      <c r="AC409"/>
      <c r="AH409"/>
      <c r="AJ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</row>
    <row r="410" spans="1:69" ht="12.75">
      <c r="A410"/>
      <c r="B410"/>
      <c r="C410"/>
      <c r="D410"/>
      <c r="E410"/>
      <c r="F410"/>
      <c r="I410"/>
      <c r="K410"/>
      <c r="Y410"/>
      <c r="AA410"/>
      <c r="AB410"/>
      <c r="AC410"/>
      <c r="AH410"/>
      <c r="AJ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1:69" ht="12.75">
      <c r="A411"/>
      <c r="B411"/>
      <c r="C411"/>
      <c r="D411"/>
      <c r="E411"/>
      <c r="F411"/>
      <c r="I411"/>
      <c r="K411"/>
      <c r="Y411"/>
      <c r="AA411"/>
      <c r="AB411"/>
      <c r="AC411"/>
      <c r="AH411"/>
      <c r="AJ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</row>
    <row r="412" spans="1:69" ht="12.75">
      <c r="A412"/>
      <c r="B412"/>
      <c r="C412"/>
      <c r="D412"/>
      <c r="E412"/>
      <c r="F412"/>
      <c r="I412"/>
      <c r="K412"/>
      <c r="Y412"/>
      <c r="AA412"/>
      <c r="AB412"/>
      <c r="AC412"/>
      <c r="AH412"/>
      <c r="AJ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1:69" ht="12.75">
      <c r="A413"/>
      <c r="B413"/>
      <c r="C413"/>
      <c r="D413"/>
      <c r="E413"/>
      <c r="F413"/>
      <c r="I413"/>
      <c r="K413"/>
      <c r="Y413"/>
      <c r="AA413"/>
      <c r="AB413"/>
      <c r="AC413"/>
      <c r="AH413"/>
      <c r="AJ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</row>
    <row r="414" spans="1:69" ht="12.75">
      <c r="A414"/>
      <c r="B414"/>
      <c r="C414"/>
      <c r="D414"/>
      <c r="E414"/>
      <c r="F414"/>
      <c r="I414"/>
      <c r="K414"/>
      <c r="Y414"/>
      <c r="AA414"/>
      <c r="AB414"/>
      <c r="AC414"/>
      <c r="AH414"/>
      <c r="AJ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</row>
    <row r="415" spans="1:69" ht="12.75">
      <c r="A415"/>
      <c r="B415"/>
      <c r="C415"/>
      <c r="D415"/>
      <c r="E415"/>
      <c r="F415"/>
      <c r="I415"/>
      <c r="K415"/>
      <c r="Y415"/>
      <c r="AA415"/>
      <c r="AB415"/>
      <c r="AC415"/>
      <c r="AH415"/>
      <c r="AJ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</row>
    <row r="416" spans="1:69" ht="12.75">
      <c r="A416"/>
      <c r="B416"/>
      <c r="C416"/>
      <c r="D416"/>
      <c r="E416"/>
      <c r="F416"/>
      <c r="I416"/>
      <c r="K416"/>
      <c r="Y416"/>
      <c r="AA416"/>
      <c r="AB416"/>
      <c r="AC416"/>
      <c r="AH416"/>
      <c r="AJ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</row>
    <row r="417" spans="1:69" ht="12.75">
      <c r="A417"/>
      <c r="B417"/>
      <c r="C417"/>
      <c r="D417"/>
      <c r="E417"/>
      <c r="F417"/>
      <c r="I417"/>
      <c r="K417"/>
      <c r="Y417"/>
      <c r="AA417"/>
      <c r="AB417"/>
      <c r="AC417"/>
      <c r="AH417"/>
      <c r="AJ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1:69" ht="12.75">
      <c r="A418"/>
      <c r="B418"/>
      <c r="C418"/>
      <c r="D418"/>
      <c r="E418"/>
      <c r="F418"/>
      <c r="I418"/>
      <c r="K418"/>
      <c r="Y418"/>
      <c r="AA418"/>
      <c r="AB418"/>
      <c r="AC418"/>
      <c r="AH418"/>
      <c r="AJ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1:69" ht="12.75">
      <c r="A419"/>
      <c r="B419"/>
      <c r="C419"/>
      <c r="D419"/>
      <c r="E419"/>
      <c r="F419"/>
      <c r="I419"/>
      <c r="K419"/>
      <c r="Y419"/>
      <c r="AA419"/>
      <c r="AB419"/>
      <c r="AC419"/>
      <c r="AH419"/>
      <c r="AJ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</row>
    <row r="420" spans="1:69" ht="12.75">
      <c r="A420"/>
      <c r="B420"/>
      <c r="C420"/>
      <c r="D420"/>
      <c r="E420"/>
      <c r="F420"/>
      <c r="I420"/>
      <c r="K420"/>
      <c r="Y420"/>
      <c r="AA420"/>
      <c r="AB420"/>
      <c r="AC420"/>
      <c r="AH420"/>
      <c r="AJ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</row>
    <row r="421" spans="1:69" ht="12.75">
      <c r="A421"/>
      <c r="B421"/>
      <c r="C421"/>
      <c r="D421"/>
      <c r="E421"/>
      <c r="F421"/>
      <c r="I421"/>
      <c r="K421"/>
      <c r="Y421"/>
      <c r="AA421"/>
      <c r="AB421"/>
      <c r="AC421"/>
      <c r="AH421"/>
      <c r="AJ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</row>
    <row r="422" spans="1:69" ht="12.75">
      <c r="A422"/>
      <c r="B422"/>
      <c r="C422"/>
      <c r="D422"/>
      <c r="E422"/>
      <c r="F422"/>
      <c r="I422"/>
      <c r="K422"/>
      <c r="Y422"/>
      <c r="AA422"/>
      <c r="AB422"/>
      <c r="AC422"/>
      <c r="AH422"/>
      <c r="AJ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1:69" ht="12.75">
      <c r="A423"/>
      <c r="B423"/>
      <c r="C423"/>
      <c r="D423"/>
      <c r="E423"/>
      <c r="F423"/>
      <c r="I423"/>
      <c r="K423"/>
      <c r="Y423"/>
      <c r="AA423"/>
      <c r="AB423"/>
      <c r="AC423"/>
      <c r="AH423"/>
      <c r="AJ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1:69" ht="12.75">
      <c r="A424"/>
      <c r="B424"/>
      <c r="C424"/>
      <c r="D424"/>
      <c r="E424"/>
      <c r="F424"/>
      <c r="I424"/>
      <c r="K424"/>
      <c r="Y424"/>
      <c r="AA424"/>
      <c r="AB424"/>
      <c r="AC424"/>
      <c r="AH424"/>
      <c r="AJ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</row>
    <row r="425" spans="1:69" ht="12.75">
      <c r="A425"/>
      <c r="B425"/>
      <c r="C425"/>
      <c r="D425"/>
      <c r="E425"/>
      <c r="F425"/>
      <c r="I425"/>
      <c r="K425"/>
      <c r="Y425"/>
      <c r="AA425"/>
      <c r="AB425"/>
      <c r="AC425"/>
      <c r="AH425"/>
      <c r="AJ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1:69" ht="12.75">
      <c r="A426"/>
      <c r="B426"/>
      <c r="C426"/>
      <c r="D426"/>
      <c r="E426"/>
      <c r="F426"/>
      <c r="I426"/>
      <c r="K426"/>
      <c r="Y426"/>
      <c r="AA426"/>
      <c r="AB426"/>
      <c r="AC426"/>
      <c r="AH426"/>
      <c r="AJ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1:69" ht="12.75">
      <c r="A427"/>
      <c r="B427"/>
      <c r="C427"/>
      <c r="D427"/>
      <c r="E427"/>
      <c r="F427"/>
      <c r="I427"/>
      <c r="K427"/>
      <c r="Y427"/>
      <c r="AA427"/>
      <c r="AB427"/>
      <c r="AC427"/>
      <c r="AH427"/>
      <c r="AJ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1:69" ht="12.75">
      <c r="A428"/>
      <c r="B428"/>
      <c r="C428"/>
      <c r="D428"/>
      <c r="E428"/>
      <c r="F428"/>
      <c r="I428"/>
      <c r="K428"/>
      <c r="Y428"/>
      <c r="AA428"/>
      <c r="AB428"/>
      <c r="AC428"/>
      <c r="AH428"/>
      <c r="AJ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1:69" ht="12.75">
      <c r="A429"/>
      <c r="B429"/>
      <c r="C429"/>
      <c r="D429"/>
      <c r="E429"/>
      <c r="F429"/>
      <c r="I429"/>
      <c r="K429"/>
      <c r="Y429"/>
      <c r="AA429"/>
      <c r="AB429"/>
      <c r="AC429"/>
      <c r="AH429"/>
      <c r="AJ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</row>
    <row r="430" spans="1:69" ht="12.75">
      <c r="A430"/>
      <c r="B430"/>
      <c r="C430"/>
      <c r="D430"/>
      <c r="E430"/>
      <c r="F430"/>
      <c r="I430"/>
      <c r="K430"/>
      <c r="Y430"/>
      <c r="AA430"/>
      <c r="AB430"/>
      <c r="AC430"/>
      <c r="AH430"/>
      <c r="AJ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1:69" ht="12.75">
      <c r="A431"/>
      <c r="B431"/>
      <c r="C431"/>
      <c r="D431"/>
      <c r="E431"/>
      <c r="F431"/>
      <c r="I431"/>
      <c r="K431"/>
      <c r="Y431"/>
      <c r="AA431"/>
      <c r="AB431"/>
      <c r="AC431"/>
      <c r="AH431"/>
      <c r="AJ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1:69" ht="12.75">
      <c r="A432"/>
      <c r="B432"/>
      <c r="C432"/>
      <c r="D432"/>
      <c r="E432"/>
      <c r="F432"/>
      <c r="I432"/>
      <c r="K432"/>
      <c r="Y432"/>
      <c r="AA432"/>
      <c r="AB432"/>
      <c r="AC432"/>
      <c r="AH432"/>
      <c r="AJ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1:69" ht="12.75">
      <c r="A433"/>
      <c r="B433"/>
      <c r="C433"/>
      <c r="D433"/>
      <c r="E433"/>
      <c r="F433"/>
      <c r="I433"/>
      <c r="K433"/>
      <c r="Y433"/>
      <c r="AA433"/>
      <c r="AB433"/>
      <c r="AC433"/>
      <c r="AH433"/>
      <c r="AJ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</row>
    <row r="434" spans="1:69" ht="12.75">
      <c r="A434"/>
      <c r="B434"/>
      <c r="C434"/>
      <c r="D434"/>
      <c r="E434"/>
      <c r="F434"/>
      <c r="I434"/>
      <c r="K434"/>
      <c r="Y434"/>
      <c r="AA434"/>
      <c r="AB434"/>
      <c r="AC434"/>
      <c r="AH434"/>
      <c r="AJ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</row>
    <row r="435" spans="1:69" ht="12.75">
      <c r="A435"/>
      <c r="B435"/>
      <c r="C435"/>
      <c r="D435"/>
      <c r="E435"/>
      <c r="F435"/>
      <c r="I435"/>
      <c r="K435"/>
      <c r="Y435"/>
      <c r="AA435"/>
      <c r="AB435"/>
      <c r="AC435"/>
      <c r="AH435"/>
      <c r="AJ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</row>
    <row r="436" spans="1:69" ht="12.75">
      <c r="A436"/>
      <c r="B436"/>
      <c r="C436"/>
      <c r="D436"/>
      <c r="E436"/>
      <c r="F436"/>
      <c r="I436"/>
      <c r="K436"/>
      <c r="Y436"/>
      <c r="AA436"/>
      <c r="AB436"/>
      <c r="AC436"/>
      <c r="AH436"/>
      <c r="AJ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</row>
    <row r="437" spans="1:69" ht="12.75">
      <c r="A437"/>
      <c r="B437"/>
      <c r="C437"/>
      <c r="D437"/>
      <c r="E437"/>
      <c r="F437"/>
      <c r="I437"/>
      <c r="K437"/>
      <c r="Y437"/>
      <c r="AA437"/>
      <c r="AB437"/>
      <c r="AC437"/>
      <c r="AH437"/>
      <c r="AJ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1:69" ht="12.75">
      <c r="A438"/>
      <c r="B438"/>
      <c r="C438"/>
      <c r="D438"/>
      <c r="E438"/>
      <c r="F438"/>
      <c r="I438"/>
      <c r="K438"/>
      <c r="Y438"/>
      <c r="AA438"/>
      <c r="AB438"/>
      <c r="AC438"/>
      <c r="AH438"/>
      <c r="AJ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1:69" ht="12.75">
      <c r="A439"/>
      <c r="B439"/>
      <c r="C439"/>
      <c r="D439"/>
      <c r="E439"/>
      <c r="F439"/>
      <c r="I439"/>
      <c r="K439"/>
      <c r="Y439"/>
      <c r="AA439"/>
      <c r="AB439"/>
      <c r="AC439"/>
      <c r="AH439"/>
      <c r="AJ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</row>
    <row r="440" spans="1:69" ht="12.75">
      <c r="A440"/>
      <c r="B440"/>
      <c r="C440"/>
      <c r="D440"/>
      <c r="E440"/>
      <c r="F440"/>
      <c r="I440"/>
      <c r="K440"/>
      <c r="Y440"/>
      <c r="AA440"/>
      <c r="AB440"/>
      <c r="AC440"/>
      <c r="AH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</row>
    <row r="441" spans="1:69" ht="12.75">
      <c r="A441"/>
      <c r="B441"/>
      <c r="C441"/>
      <c r="D441"/>
      <c r="E441"/>
      <c r="F441"/>
      <c r="I441"/>
      <c r="K441"/>
      <c r="Y441"/>
      <c r="AA441"/>
      <c r="AB441"/>
      <c r="AC441"/>
      <c r="AH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</row>
    <row r="442" spans="1:69" ht="12.75">
      <c r="A442"/>
      <c r="B442"/>
      <c r="C442"/>
      <c r="D442"/>
      <c r="E442"/>
      <c r="F442"/>
      <c r="I442"/>
      <c r="K442"/>
      <c r="Y442"/>
      <c r="AA442"/>
      <c r="AB442"/>
      <c r="AC442"/>
      <c r="AH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1:69" ht="12.75">
      <c r="A443"/>
      <c r="B443"/>
      <c r="C443"/>
      <c r="D443"/>
      <c r="E443"/>
      <c r="F443"/>
      <c r="I443"/>
      <c r="K443"/>
      <c r="Y443"/>
      <c r="AA443"/>
      <c r="AB443"/>
      <c r="AC443"/>
      <c r="AH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1:69" ht="12.75">
      <c r="A444"/>
      <c r="B444"/>
      <c r="C444"/>
      <c r="D444"/>
      <c r="E444"/>
      <c r="F444"/>
      <c r="I444"/>
      <c r="K444"/>
      <c r="Y444"/>
      <c r="AA444"/>
      <c r="AB444"/>
      <c r="AC444"/>
      <c r="AH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</row>
    <row r="445" spans="1:69" ht="12.75">
      <c r="A445"/>
      <c r="B445"/>
      <c r="C445"/>
      <c r="D445"/>
      <c r="E445"/>
      <c r="F445"/>
      <c r="I445"/>
      <c r="K445"/>
      <c r="Y445"/>
      <c r="AA445"/>
      <c r="AB445"/>
      <c r="AC445"/>
      <c r="AH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1:69" ht="12.75">
      <c r="A446"/>
      <c r="B446"/>
      <c r="C446"/>
      <c r="D446"/>
      <c r="E446"/>
      <c r="F446"/>
      <c r="I446"/>
      <c r="K446"/>
      <c r="Y446"/>
      <c r="AA446"/>
      <c r="AB446"/>
      <c r="AC446"/>
      <c r="AH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1:69" ht="12.75">
      <c r="A447"/>
      <c r="B447"/>
      <c r="C447"/>
      <c r="D447"/>
      <c r="E447"/>
      <c r="F447"/>
      <c r="I447"/>
      <c r="K447"/>
      <c r="Y447"/>
      <c r="AA447"/>
      <c r="AB447"/>
      <c r="AC447"/>
      <c r="AH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1:69" ht="12.75">
      <c r="A448"/>
      <c r="B448"/>
      <c r="C448"/>
      <c r="D448"/>
      <c r="E448"/>
      <c r="F448"/>
      <c r="I448"/>
      <c r="K448"/>
      <c r="Y448"/>
      <c r="AA448"/>
      <c r="AB448"/>
      <c r="AC448"/>
      <c r="AH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1:69" ht="12.75">
      <c r="A449"/>
      <c r="B449"/>
      <c r="C449"/>
      <c r="D449"/>
      <c r="E449"/>
      <c r="F449"/>
      <c r="I449"/>
      <c r="K449"/>
      <c r="Y449"/>
      <c r="AA449"/>
      <c r="AB449"/>
      <c r="AC449"/>
      <c r="AH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</row>
    <row r="450" spans="1:69" ht="12.75">
      <c r="A450"/>
      <c r="B450"/>
      <c r="C450"/>
      <c r="D450"/>
      <c r="E450"/>
      <c r="F450"/>
      <c r="I450"/>
      <c r="K450"/>
      <c r="Y450"/>
      <c r="AA450"/>
      <c r="AB450"/>
      <c r="AC450"/>
      <c r="AH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</row>
    <row r="451" spans="1:69" ht="12.75">
      <c r="A451"/>
      <c r="B451"/>
      <c r="C451"/>
      <c r="D451"/>
      <c r="E451"/>
      <c r="F451"/>
      <c r="I451"/>
      <c r="K451"/>
      <c r="Y451"/>
      <c r="AA451"/>
      <c r="AB451"/>
      <c r="AC451"/>
      <c r="AH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</row>
    <row r="452" spans="1:69" ht="12.75">
      <c r="A452"/>
      <c r="B452"/>
      <c r="C452"/>
      <c r="D452"/>
      <c r="E452"/>
      <c r="F452"/>
      <c r="I452"/>
      <c r="K452"/>
      <c r="Y452"/>
      <c r="AA452"/>
      <c r="AB452"/>
      <c r="AC452"/>
      <c r="AH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1:69" ht="12.75">
      <c r="A453"/>
      <c r="B453"/>
      <c r="C453"/>
      <c r="D453"/>
      <c r="E453"/>
      <c r="F453"/>
      <c r="I453"/>
      <c r="K453"/>
      <c r="Y453"/>
      <c r="AA453"/>
      <c r="AB453"/>
      <c r="AC453"/>
      <c r="AH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</row>
    <row r="454" spans="1:69" ht="12.75">
      <c r="A454"/>
      <c r="B454"/>
      <c r="C454"/>
      <c r="D454"/>
      <c r="E454"/>
      <c r="F454"/>
      <c r="I454"/>
      <c r="K454"/>
      <c r="Y454"/>
      <c r="AA454"/>
      <c r="AB454"/>
      <c r="AC454"/>
      <c r="AH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</row>
    <row r="455" spans="1:69" ht="12.75">
      <c r="A455"/>
      <c r="B455"/>
      <c r="C455"/>
      <c r="D455"/>
      <c r="E455"/>
      <c r="F455"/>
      <c r="I455"/>
      <c r="K455"/>
      <c r="Y455"/>
      <c r="AA455"/>
      <c r="AB455"/>
      <c r="AC455"/>
      <c r="AH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</row>
    <row r="456" spans="1:69" ht="12.75">
      <c r="A456"/>
      <c r="B456"/>
      <c r="C456"/>
      <c r="D456"/>
      <c r="E456"/>
      <c r="F456"/>
      <c r="I456"/>
      <c r="K456"/>
      <c r="Y456"/>
      <c r="AA456"/>
      <c r="AB456"/>
      <c r="AC456"/>
      <c r="AH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</row>
    <row r="457" spans="1:69" ht="12.75">
      <c r="A457"/>
      <c r="B457"/>
      <c r="C457"/>
      <c r="D457"/>
      <c r="E457"/>
      <c r="F457"/>
      <c r="I457"/>
      <c r="K457"/>
      <c r="Y457"/>
      <c r="AA457"/>
      <c r="AB457"/>
      <c r="AC457"/>
      <c r="AH457"/>
      <c r="AJ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</row>
    <row r="458" spans="1:69" ht="12.75">
      <c r="A458"/>
      <c r="B458"/>
      <c r="C458"/>
      <c r="D458"/>
      <c r="E458"/>
      <c r="F458"/>
      <c r="I458"/>
      <c r="K458"/>
      <c r="Y458"/>
      <c r="AA458"/>
      <c r="AB458"/>
      <c r="AC458"/>
      <c r="AH458"/>
      <c r="AJ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</row>
    <row r="459" spans="1:69" ht="12.75">
      <c r="A459"/>
      <c r="B459"/>
      <c r="C459"/>
      <c r="D459"/>
      <c r="E459"/>
      <c r="F459"/>
      <c r="I459"/>
      <c r="K459"/>
      <c r="Y459"/>
      <c r="AA459"/>
      <c r="AB459"/>
      <c r="AC459"/>
      <c r="AH459"/>
      <c r="AJ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</row>
    <row r="460" spans="1:69" ht="12.75">
      <c r="A460"/>
      <c r="B460"/>
      <c r="C460"/>
      <c r="D460"/>
      <c r="E460"/>
      <c r="F460"/>
      <c r="I460"/>
      <c r="K460"/>
      <c r="Y460"/>
      <c r="AA460"/>
      <c r="AB460"/>
      <c r="AC460"/>
      <c r="AH460"/>
      <c r="AJ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</row>
    <row r="461" spans="1:69" ht="12.75">
      <c r="A461"/>
      <c r="B461"/>
      <c r="C461"/>
      <c r="D461"/>
      <c r="E461"/>
      <c r="F461"/>
      <c r="I461"/>
      <c r="K461"/>
      <c r="Y461"/>
      <c r="AA461"/>
      <c r="AB461"/>
      <c r="AC461"/>
      <c r="AH461"/>
      <c r="AJ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</row>
    <row r="462" spans="1:69" ht="12.75">
      <c r="A462"/>
      <c r="B462"/>
      <c r="C462"/>
      <c r="D462"/>
      <c r="E462"/>
      <c r="F462"/>
      <c r="I462"/>
      <c r="K462"/>
      <c r="Y462"/>
      <c r="AA462"/>
      <c r="AB462"/>
      <c r="AC462"/>
      <c r="AH462"/>
      <c r="AJ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</row>
    <row r="463" spans="1:69" ht="12.75">
      <c r="A463"/>
      <c r="B463"/>
      <c r="C463"/>
      <c r="D463"/>
      <c r="E463"/>
      <c r="F463"/>
      <c r="I463"/>
      <c r="K463"/>
      <c r="Y463"/>
      <c r="AA463"/>
      <c r="AB463"/>
      <c r="AC463"/>
      <c r="AH463"/>
      <c r="AJ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</row>
    <row r="464" spans="1:69" ht="12.75">
      <c r="A464"/>
      <c r="B464"/>
      <c r="C464"/>
      <c r="D464"/>
      <c r="E464"/>
      <c r="F464"/>
      <c r="I464"/>
      <c r="K464"/>
      <c r="Y464"/>
      <c r="AA464"/>
      <c r="AB464"/>
      <c r="AC464"/>
      <c r="AH464"/>
      <c r="AJ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</row>
    <row r="465" spans="1:69" ht="12.75">
      <c r="A465"/>
      <c r="B465"/>
      <c r="C465"/>
      <c r="D465"/>
      <c r="E465"/>
      <c r="F465"/>
      <c r="I465"/>
      <c r="K465"/>
      <c r="Y465"/>
      <c r="AA465"/>
      <c r="AB465"/>
      <c r="AC465"/>
      <c r="AH465"/>
      <c r="AJ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</row>
    <row r="466" spans="1:69" ht="12.75">
      <c r="A466"/>
      <c r="B466"/>
      <c r="C466"/>
      <c r="D466"/>
      <c r="E466"/>
      <c r="F466"/>
      <c r="I466"/>
      <c r="K466"/>
      <c r="Y466"/>
      <c r="AA466"/>
      <c r="AB466"/>
      <c r="AC466"/>
      <c r="AH466"/>
      <c r="AJ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</row>
    <row r="467" spans="1:69" ht="12.75">
      <c r="A467"/>
      <c r="B467"/>
      <c r="C467"/>
      <c r="D467"/>
      <c r="E467"/>
      <c r="F467"/>
      <c r="I467"/>
      <c r="K467"/>
      <c r="Y467"/>
      <c r="AA467"/>
      <c r="AB467"/>
      <c r="AC467"/>
      <c r="AH467"/>
      <c r="AJ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</row>
    <row r="468" spans="1:69" ht="12.75">
      <c r="A468"/>
      <c r="B468"/>
      <c r="C468"/>
      <c r="D468"/>
      <c r="E468"/>
      <c r="F468"/>
      <c r="I468"/>
      <c r="K468"/>
      <c r="Y468"/>
      <c r="AA468"/>
      <c r="AB468"/>
      <c r="AC468"/>
      <c r="AH468"/>
      <c r="AJ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</row>
    <row r="469" spans="1:69" ht="12.75">
      <c r="A469"/>
      <c r="B469"/>
      <c r="C469"/>
      <c r="D469"/>
      <c r="E469"/>
      <c r="F469"/>
      <c r="I469"/>
      <c r="K469"/>
      <c r="Y469"/>
      <c r="AA469"/>
      <c r="AB469"/>
      <c r="AC469"/>
      <c r="AH469"/>
      <c r="AJ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</row>
    <row r="470" spans="1:69" ht="12.75">
      <c r="A470"/>
      <c r="B470"/>
      <c r="C470"/>
      <c r="D470"/>
      <c r="E470"/>
      <c r="F470"/>
      <c r="I470"/>
      <c r="K470"/>
      <c r="Y470"/>
      <c r="AA470"/>
      <c r="AB470"/>
      <c r="AC470"/>
      <c r="AH470"/>
      <c r="AJ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</row>
    <row r="471" spans="1:69" ht="12.75">
      <c r="A471"/>
      <c r="B471"/>
      <c r="C471"/>
      <c r="D471"/>
      <c r="E471"/>
      <c r="F471"/>
      <c r="I471"/>
      <c r="K471"/>
      <c r="Y471"/>
      <c r="AA471"/>
      <c r="AB471"/>
      <c r="AC471"/>
      <c r="AH471"/>
      <c r="AJ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</row>
    <row r="472" spans="1:69" ht="12.75">
      <c r="A472"/>
      <c r="B472"/>
      <c r="C472"/>
      <c r="D472"/>
      <c r="E472"/>
      <c r="F472"/>
      <c r="I472"/>
      <c r="K472"/>
      <c r="Y472"/>
      <c r="AA472"/>
      <c r="AB472"/>
      <c r="AC472"/>
      <c r="AH472"/>
      <c r="AJ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</row>
    <row r="473" spans="1:69" ht="12.75">
      <c r="A473"/>
      <c r="B473"/>
      <c r="C473"/>
      <c r="D473"/>
      <c r="E473"/>
      <c r="F473"/>
      <c r="I473"/>
      <c r="K473"/>
      <c r="Y473"/>
      <c r="AA473"/>
      <c r="AB473"/>
      <c r="AC473"/>
      <c r="AH473"/>
      <c r="AJ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</row>
    <row r="474" spans="1:69" ht="12.75">
      <c r="A474"/>
      <c r="B474"/>
      <c r="C474"/>
      <c r="D474"/>
      <c r="E474"/>
      <c r="F474"/>
      <c r="I474"/>
      <c r="K474"/>
      <c r="Y474"/>
      <c r="AA474"/>
      <c r="AB474"/>
      <c r="AC474"/>
      <c r="AH474"/>
      <c r="AJ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</row>
    <row r="475" spans="1:69" ht="12.75">
      <c r="A475"/>
      <c r="B475"/>
      <c r="C475"/>
      <c r="D475"/>
      <c r="E475"/>
      <c r="F475"/>
      <c r="I475"/>
      <c r="K475"/>
      <c r="Y475"/>
      <c r="AA475"/>
      <c r="AB475"/>
      <c r="AC475"/>
      <c r="AH475"/>
      <c r="AJ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</row>
    <row r="476" spans="1:69" ht="12.75">
      <c r="A476"/>
      <c r="B476"/>
      <c r="C476"/>
      <c r="D476"/>
      <c r="E476"/>
      <c r="F476"/>
      <c r="I476"/>
      <c r="K476"/>
      <c r="Y476"/>
      <c r="AA476"/>
      <c r="AB476"/>
      <c r="AC476"/>
      <c r="AH476"/>
      <c r="AJ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</row>
    <row r="477" spans="1:69" ht="12.75">
      <c r="A477"/>
      <c r="B477"/>
      <c r="C477"/>
      <c r="D477"/>
      <c r="E477"/>
      <c r="F477"/>
      <c r="I477"/>
      <c r="K477"/>
      <c r="Y477"/>
      <c r="AA477"/>
      <c r="AB477"/>
      <c r="AC477"/>
      <c r="AH477"/>
      <c r="AJ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</row>
    <row r="478" spans="1:69" ht="12.75">
      <c r="A478"/>
      <c r="B478"/>
      <c r="C478"/>
      <c r="D478"/>
      <c r="E478"/>
      <c r="F478"/>
      <c r="I478"/>
      <c r="K478"/>
      <c r="Y478"/>
      <c r="AA478"/>
      <c r="AB478"/>
      <c r="AC478"/>
      <c r="AH478"/>
      <c r="AJ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</row>
    <row r="479" spans="1:69" ht="12.75">
      <c r="A479"/>
      <c r="B479"/>
      <c r="C479"/>
      <c r="D479"/>
      <c r="E479"/>
      <c r="F479"/>
      <c r="I479"/>
      <c r="K479"/>
      <c r="Y479"/>
      <c r="AA479"/>
      <c r="AB479"/>
      <c r="AC479"/>
      <c r="AH479"/>
      <c r="AJ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</row>
    <row r="480" spans="1:69" ht="12.75">
      <c r="A480"/>
      <c r="B480"/>
      <c r="C480"/>
      <c r="D480"/>
      <c r="E480"/>
      <c r="F480"/>
      <c r="I480"/>
      <c r="K480"/>
      <c r="Y480"/>
      <c r="AA480"/>
      <c r="AB480"/>
      <c r="AC480"/>
      <c r="AH480"/>
      <c r="AJ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</row>
    <row r="481" spans="1:69" ht="12.75">
      <c r="A481"/>
      <c r="B481"/>
      <c r="C481"/>
      <c r="D481"/>
      <c r="E481"/>
      <c r="F481"/>
      <c r="I481"/>
      <c r="K481"/>
      <c r="Y481"/>
      <c r="AA481"/>
      <c r="AB481"/>
      <c r="AC481"/>
      <c r="AH481"/>
      <c r="AJ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</row>
    <row r="482" spans="1:69" ht="12.75">
      <c r="A482"/>
      <c r="B482"/>
      <c r="C482"/>
      <c r="D482"/>
      <c r="E482"/>
      <c r="F482"/>
      <c r="I482"/>
      <c r="K482"/>
      <c r="Y482"/>
      <c r="AA482"/>
      <c r="AB482"/>
      <c r="AC482"/>
      <c r="AH482"/>
      <c r="AJ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</row>
    <row r="483" spans="1:69" ht="12.75">
      <c r="A483"/>
      <c r="B483"/>
      <c r="C483"/>
      <c r="D483"/>
      <c r="E483"/>
      <c r="F483"/>
      <c r="I483"/>
      <c r="K483"/>
      <c r="Y483"/>
      <c r="AA483"/>
      <c r="AB483"/>
      <c r="AC483"/>
      <c r="AH483"/>
      <c r="AJ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</row>
    <row r="484" spans="1:69" ht="12.75">
      <c r="A484"/>
      <c r="B484"/>
      <c r="C484"/>
      <c r="D484"/>
      <c r="E484"/>
      <c r="F484"/>
      <c r="I484"/>
      <c r="K484"/>
      <c r="Y484"/>
      <c r="AA484"/>
      <c r="AB484"/>
      <c r="AC484"/>
      <c r="AH484"/>
      <c r="AJ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</row>
    <row r="485" spans="1:69" ht="12.75">
      <c r="A485"/>
      <c r="B485"/>
      <c r="C485"/>
      <c r="D485"/>
      <c r="E485"/>
      <c r="F485"/>
      <c r="I485"/>
      <c r="K485"/>
      <c r="Y485"/>
      <c r="AA485"/>
      <c r="AB485"/>
      <c r="AC485"/>
      <c r="AH485"/>
      <c r="AJ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</row>
    <row r="486" spans="1:69" ht="12.75">
      <c r="A486"/>
      <c r="B486"/>
      <c r="C486"/>
      <c r="D486"/>
      <c r="E486"/>
      <c r="F486"/>
      <c r="I486"/>
      <c r="K486"/>
      <c r="Y486"/>
      <c r="AA486"/>
      <c r="AB486"/>
      <c r="AC486"/>
      <c r="AH486"/>
      <c r="AJ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</row>
    <row r="487" spans="1:69" ht="12.75">
      <c r="A487"/>
      <c r="B487"/>
      <c r="C487"/>
      <c r="D487"/>
      <c r="E487"/>
      <c r="F487"/>
      <c r="I487"/>
      <c r="K487"/>
      <c r="Y487"/>
      <c r="AA487"/>
      <c r="AB487"/>
      <c r="AC487"/>
      <c r="AH487"/>
      <c r="AJ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</row>
    <row r="488" spans="1:69" ht="12.75">
      <c r="A488"/>
      <c r="B488"/>
      <c r="C488"/>
      <c r="D488"/>
      <c r="E488"/>
      <c r="F488"/>
      <c r="I488"/>
      <c r="K488"/>
      <c r="Y488"/>
      <c r="AA488"/>
      <c r="AB488"/>
      <c r="AC488"/>
      <c r="AH488"/>
      <c r="AJ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</row>
    <row r="489" spans="1:69" ht="12.75">
      <c r="A489"/>
      <c r="B489"/>
      <c r="C489"/>
      <c r="D489"/>
      <c r="E489"/>
      <c r="F489"/>
      <c r="I489"/>
      <c r="K489"/>
      <c r="Y489"/>
      <c r="AA489"/>
      <c r="AB489"/>
      <c r="AC489"/>
      <c r="AH489"/>
      <c r="AJ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</row>
    <row r="490" spans="1:69" ht="12.75">
      <c r="A490"/>
      <c r="B490"/>
      <c r="C490"/>
      <c r="D490"/>
      <c r="E490"/>
      <c r="F490"/>
      <c r="I490"/>
      <c r="K490"/>
      <c r="Y490"/>
      <c r="AA490"/>
      <c r="AB490"/>
      <c r="AC490"/>
      <c r="AH490"/>
      <c r="AJ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</row>
    <row r="491" spans="1:69" ht="12.75">
      <c r="A491"/>
      <c r="B491"/>
      <c r="C491"/>
      <c r="D491"/>
      <c r="E491"/>
      <c r="F491"/>
      <c r="I491"/>
      <c r="K491"/>
      <c r="Y491"/>
      <c r="AA491"/>
      <c r="AB491"/>
      <c r="AC491"/>
      <c r="AH491"/>
      <c r="AJ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</row>
    <row r="492" spans="1:69" ht="12.75">
      <c r="A492"/>
      <c r="B492"/>
      <c r="C492"/>
      <c r="D492"/>
      <c r="E492"/>
      <c r="F492"/>
      <c r="I492"/>
      <c r="K492"/>
      <c r="Y492"/>
      <c r="AA492"/>
      <c r="AB492"/>
      <c r="AC492"/>
      <c r="AH492"/>
      <c r="AJ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</row>
    <row r="493" spans="1:69" ht="12.75">
      <c r="A493"/>
      <c r="B493"/>
      <c r="C493"/>
      <c r="D493"/>
      <c r="E493"/>
      <c r="F493"/>
      <c r="I493"/>
      <c r="K493"/>
      <c r="Y493"/>
      <c r="AA493"/>
      <c r="AB493"/>
      <c r="AC493"/>
      <c r="AH493"/>
      <c r="AJ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</row>
    <row r="494" spans="1:69" ht="12.75">
      <c r="A494"/>
      <c r="B494"/>
      <c r="C494"/>
      <c r="D494"/>
      <c r="E494"/>
      <c r="F494"/>
      <c r="I494"/>
      <c r="K494"/>
      <c r="Y494"/>
      <c r="AA494"/>
      <c r="AB494"/>
      <c r="AC494"/>
      <c r="AH494"/>
      <c r="AJ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</row>
    <row r="495" spans="1:69" ht="12.75">
      <c r="A495"/>
      <c r="B495"/>
      <c r="C495"/>
      <c r="D495"/>
      <c r="E495"/>
      <c r="F495"/>
      <c r="I495"/>
      <c r="K495"/>
      <c r="Y495"/>
      <c r="AA495"/>
      <c r="AB495"/>
      <c r="AC495"/>
      <c r="AH495"/>
      <c r="AJ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</row>
    <row r="496" spans="1:69" ht="12.75">
      <c r="A496"/>
      <c r="B496"/>
      <c r="C496"/>
      <c r="D496"/>
      <c r="E496"/>
      <c r="F496"/>
      <c r="I496"/>
      <c r="K496"/>
      <c r="Y496"/>
      <c r="AA496"/>
      <c r="AB496"/>
      <c r="AC496"/>
      <c r="AH496"/>
      <c r="AJ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</row>
    <row r="497" spans="1:69" ht="12.75">
      <c r="A497"/>
      <c r="B497"/>
      <c r="C497"/>
      <c r="D497"/>
      <c r="E497"/>
      <c r="F497"/>
      <c r="I497"/>
      <c r="K497"/>
      <c r="Y497"/>
      <c r="AA497"/>
      <c r="AB497"/>
      <c r="AC497"/>
      <c r="AH497"/>
      <c r="AJ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</row>
    <row r="498" spans="1:69" ht="12.75">
      <c r="A498"/>
      <c r="B498"/>
      <c r="C498"/>
      <c r="D498"/>
      <c r="E498"/>
      <c r="F498"/>
      <c r="I498"/>
      <c r="K498"/>
      <c r="Y498"/>
      <c r="AA498"/>
      <c r="AB498"/>
      <c r="AC498"/>
      <c r="AH498"/>
      <c r="AJ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</row>
    <row r="499" spans="1:69" ht="12.75">
      <c r="A499"/>
      <c r="B499"/>
      <c r="C499"/>
      <c r="D499"/>
      <c r="E499"/>
      <c r="F499"/>
      <c r="I499"/>
      <c r="K499"/>
      <c r="Y499"/>
      <c r="AA499"/>
      <c r="AB499"/>
      <c r="AC499"/>
      <c r="AH499"/>
      <c r="AJ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</row>
    <row r="500" spans="1:69" ht="12.75">
      <c r="A500"/>
      <c r="B500"/>
      <c r="C500"/>
      <c r="D500"/>
      <c r="E500"/>
      <c r="F500"/>
      <c r="I500"/>
      <c r="K500"/>
      <c r="Y500"/>
      <c r="AA500"/>
      <c r="AB500"/>
      <c r="AC500"/>
      <c r="AH500"/>
      <c r="AJ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</row>
    <row r="501" spans="1:69" ht="12.75">
      <c r="A501"/>
      <c r="B501"/>
      <c r="C501"/>
      <c r="D501"/>
      <c r="E501"/>
      <c r="F501"/>
      <c r="I501"/>
      <c r="K501"/>
      <c r="Y501"/>
      <c r="AA501"/>
      <c r="AB501"/>
      <c r="AC501"/>
      <c r="AH501"/>
      <c r="AJ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</row>
    <row r="502" spans="1:69" ht="12.75">
      <c r="A502"/>
      <c r="B502"/>
      <c r="C502"/>
      <c r="D502"/>
      <c r="E502"/>
      <c r="F502"/>
      <c r="I502"/>
      <c r="K502"/>
      <c r="Y502"/>
      <c r="AA502"/>
      <c r="AB502"/>
      <c r="AC502"/>
      <c r="AH502"/>
      <c r="AJ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</row>
    <row r="503" spans="1:69" ht="12.75">
      <c r="A503"/>
      <c r="B503"/>
      <c r="C503"/>
      <c r="D503"/>
      <c r="E503"/>
      <c r="F503"/>
      <c r="I503"/>
      <c r="K503"/>
      <c r="Y503"/>
      <c r="AA503"/>
      <c r="AB503"/>
      <c r="AC503"/>
      <c r="AH503"/>
      <c r="AJ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</row>
    <row r="504" spans="1:69" ht="12.75">
      <c r="A504"/>
      <c r="B504"/>
      <c r="C504"/>
      <c r="D504"/>
      <c r="E504"/>
      <c r="F504"/>
      <c r="I504"/>
      <c r="K504"/>
      <c r="Y504"/>
      <c r="AA504"/>
      <c r="AB504"/>
      <c r="AC504"/>
      <c r="AH504"/>
      <c r="AJ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</row>
    <row r="505" spans="1:69" ht="12.75">
      <c r="A505"/>
      <c r="B505"/>
      <c r="C505"/>
      <c r="D505"/>
      <c r="E505"/>
      <c r="F505"/>
      <c r="I505"/>
      <c r="K505"/>
      <c r="Y505"/>
      <c r="AA505"/>
      <c r="AB505"/>
      <c r="AC505"/>
      <c r="AH505"/>
      <c r="AJ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</row>
    <row r="506" spans="1:69" ht="12.75">
      <c r="A506"/>
      <c r="B506"/>
      <c r="C506"/>
      <c r="D506"/>
      <c r="E506"/>
      <c r="F506"/>
      <c r="I506"/>
      <c r="K506"/>
      <c r="Y506"/>
      <c r="AA506"/>
      <c r="AB506"/>
      <c r="AC506"/>
      <c r="AH506"/>
      <c r="AJ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</row>
    <row r="507" spans="1:69" ht="12.75">
      <c r="A507"/>
      <c r="B507"/>
      <c r="C507"/>
      <c r="D507"/>
      <c r="E507"/>
      <c r="F507"/>
      <c r="I507"/>
      <c r="K507"/>
      <c r="Y507"/>
      <c r="AA507"/>
      <c r="AB507"/>
      <c r="AC507"/>
      <c r="AH507"/>
      <c r="AJ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</row>
    <row r="508" spans="1:69" ht="12.75">
      <c r="A508"/>
      <c r="B508"/>
      <c r="C508"/>
      <c r="D508"/>
      <c r="E508"/>
      <c r="F508"/>
      <c r="I508"/>
      <c r="K508"/>
      <c r="Y508"/>
      <c r="AA508"/>
      <c r="AB508"/>
      <c r="AC508"/>
      <c r="AH508"/>
      <c r="AJ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</row>
    <row r="509" spans="1:69" ht="12.75">
      <c r="A509"/>
      <c r="B509"/>
      <c r="C509"/>
      <c r="D509"/>
      <c r="E509"/>
      <c r="F509"/>
      <c r="I509"/>
      <c r="K509"/>
      <c r="Y509"/>
      <c r="AA509"/>
      <c r="AB509"/>
      <c r="AC509"/>
      <c r="AH509"/>
      <c r="AJ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</row>
    <row r="510" spans="1:69" ht="12.75">
      <c r="A510"/>
      <c r="B510"/>
      <c r="C510"/>
      <c r="D510"/>
      <c r="E510"/>
      <c r="F510"/>
      <c r="I510"/>
      <c r="K510"/>
      <c r="Y510"/>
      <c r="AA510"/>
      <c r="AB510"/>
      <c r="AC510"/>
      <c r="AH510"/>
      <c r="AJ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</row>
    <row r="511" spans="1:69" ht="12.75">
      <c r="A511"/>
      <c r="B511"/>
      <c r="C511"/>
      <c r="D511"/>
      <c r="E511"/>
      <c r="F511"/>
      <c r="I511"/>
      <c r="K511"/>
      <c r="Y511"/>
      <c r="AA511"/>
      <c r="AB511"/>
      <c r="AC511"/>
      <c r="AH511"/>
      <c r="AJ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</row>
    <row r="512" spans="1:69" ht="12.75">
      <c r="A512"/>
      <c r="B512"/>
      <c r="C512"/>
      <c r="D512"/>
      <c r="E512"/>
      <c r="F512"/>
      <c r="I512"/>
      <c r="K512"/>
      <c r="Y512"/>
      <c r="AA512"/>
      <c r="AB512"/>
      <c r="AC512"/>
      <c r="AH512"/>
      <c r="AJ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</row>
    <row r="513" spans="1:69" ht="12.75">
      <c r="A513"/>
      <c r="B513"/>
      <c r="C513"/>
      <c r="D513"/>
      <c r="E513"/>
      <c r="F513"/>
      <c r="I513"/>
      <c r="K513"/>
      <c r="Y513"/>
      <c r="AA513"/>
      <c r="AB513"/>
      <c r="AC513"/>
      <c r="AH513"/>
      <c r="AJ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</row>
    <row r="514" spans="1:69" ht="12.75">
      <c r="A514"/>
      <c r="B514"/>
      <c r="C514"/>
      <c r="D514"/>
      <c r="E514"/>
      <c r="F514"/>
      <c r="I514"/>
      <c r="K514"/>
      <c r="Y514"/>
      <c r="AA514"/>
      <c r="AB514"/>
      <c r="AC514"/>
      <c r="AH514"/>
      <c r="AJ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</row>
    <row r="515" spans="1:69" ht="12.75">
      <c r="A515"/>
      <c r="B515"/>
      <c r="C515"/>
      <c r="D515"/>
      <c r="E515"/>
      <c r="F515"/>
      <c r="I515"/>
      <c r="K515"/>
      <c r="Y515"/>
      <c r="AA515"/>
      <c r="AB515"/>
      <c r="AC515"/>
      <c r="AH515"/>
      <c r="AJ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</row>
    <row r="516" spans="1:69" ht="12.75">
      <c r="A516"/>
      <c r="B516"/>
      <c r="C516"/>
      <c r="D516"/>
      <c r="E516"/>
      <c r="F516"/>
      <c r="I516"/>
      <c r="K516"/>
      <c r="Y516"/>
      <c r="AA516"/>
      <c r="AB516"/>
      <c r="AC516"/>
      <c r="AH516"/>
      <c r="AJ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</row>
    <row r="517" spans="1:69" ht="12.75">
      <c r="A517"/>
      <c r="B517"/>
      <c r="C517"/>
      <c r="D517"/>
      <c r="E517"/>
      <c r="F517"/>
      <c r="I517"/>
      <c r="K517"/>
      <c r="Y517"/>
      <c r="AA517"/>
      <c r="AB517"/>
      <c r="AC517"/>
      <c r="AH517"/>
      <c r="AJ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</row>
    <row r="518" spans="1:69" ht="12.75">
      <c r="A518"/>
      <c r="B518"/>
      <c r="C518"/>
      <c r="D518"/>
      <c r="E518"/>
      <c r="F518"/>
      <c r="I518"/>
      <c r="K518"/>
      <c r="Y518"/>
      <c r="AA518"/>
      <c r="AB518"/>
      <c r="AC518"/>
      <c r="AH518"/>
      <c r="AJ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</row>
    <row r="519" spans="1:69" ht="12.75">
      <c r="A519"/>
      <c r="B519"/>
      <c r="C519"/>
      <c r="D519"/>
      <c r="E519"/>
      <c r="F519"/>
      <c r="I519"/>
      <c r="K519"/>
      <c r="Y519"/>
      <c r="AA519"/>
      <c r="AB519"/>
      <c r="AC519"/>
      <c r="AH519"/>
      <c r="AJ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</row>
    <row r="520" spans="1:69" ht="12.75">
      <c r="A520"/>
      <c r="B520"/>
      <c r="C520"/>
      <c r="D520"/>
      <c r="E520"/>
      <c r="F520"/>
      <c r="I520"/>
      <c r="K520"/>
      <c r="Y520"/>
      <c r="AA520"/>
      <c r="AB520"/>
      <c r="AC520"/>
      <c r="AH520"/>
      <c r="AJ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</row>
    <row r="521" spans="1:69" ht="12.75">
      <c r="A521"/>
      <c r="B521"/>
      <c r="C521"/>
      <c r="D521"/>
      <c r="E521"/>
      <c r="F521"/>
      <c r="I521"/>
      <c r="K521"/>
      <c r="Y521"/>
      <c r="AA521"/>
      <c r="AB521"/>
      <c r="AC521"/>
      <c r="AH521"/>
      <c r="AJ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</row>
    <row r="522" spans="1:69" ht="12.75">
      <c r="A522"/>
      <c r="B522"/>
      <c r="C522"/>
      <c r="D522"/>
      <c r="E522"/>
      <c r="F522"/>
      <c r="I522"/>
      <c r="K522"/>
      <c r="Y522"/>
      <c r="AA522"/>
      <c r="AB522"/>
      <c r="AC522"/>
      <c r="AH522"/>
      <c r="AJ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</row>
    <row r="523" spans="1:69" ht="12.75">
      <c r="A523"/>
      <c r="B523"/>
      <c r="C523"/>
      <c r="D523"/>
      <c r="E523"/>
      <c r="F523"/>
      <c r="I523"/>
      <c r="K523"/>
      <c r="Y523"/>
      <c r="AA523"/>
      <c r="AB523"/>
      <c r="AC523"/>
      <c r="AH523"/>
      <c r="AJ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</row>
    <row r="524" spans="1:69" ht="12.75">
      <c r="A524"/>
      <c r="B524"/>
      <c r="C524"/>
      <c r="D524"/>
      <c r="E524"/>
      <c r="F524"/>
      <c r="I524"/>
      <c r="K524"/>
      <c r="Y524"/>
      <c r="AA524"/>
      <c r="AB524"/>
      <c r="AC524"/>
      <c r="AH524"/>
      <c r="AJ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</row>
    <row r="525" spans="1:69" ht="12.75">
      <c r="A525"/>
      <c r="B525"/>
      <c r="C525"/>
      <c r="D525"/>
      <c r="E525"/>
      <c r="F525"/>
      <c r="I525"/>
      <c r="K525"/>
      <c r="Y525"/>
      <c r="AA525"/>
      <c r="AB525"/>
      <c r="AC525"/>
      <c r="AH525"/>
      <c r="AJ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</row>
    <row r="526" spans="1:69" ht="12.75">
      <c r="A526"/>
      <c r="B526"/>
      <c r="C526"/>
      <c r="D526"/>
      <c r="E526"/>
      <c r="F526"/>
      <c r="I526"/>
      <c r="K526"/>
      <c r="Y526"/>
      <c r="AA526"/>
      <c r="AB526"/>
      <c r="AC526"/>
      <c r="AH526"/>
      <c r="AJ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</row>
    <row r="527" spans="1:69" ht="12.75">
      <c r="A527"/>
      <c r="B527"/>
      <c r="C527"/>
      <c r="D527"/>
      <c r="E527"/>
      <c r="F527"/>
      <c r="I527"/>
      <c r="K527"/>
      <c r="Y527"/>
      <c r="AA527"/>
      <c r="AB527"/>
      <c r="AC527"/>
      <c r="AH527"/>
      <c r="AJ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</row>
    <row r="528" spans="1:69" ht="12.75">
      <c r="A528"/>
      <c r="B528"/>
      <c r="C528"/>
      <c r="D528"/>
      <c r="E528"/>
      <c r="F528"/>
      <c r="I528"/>
      <c r="K528"/>
      <c r="Y528"/>
      <c r="AA528"/>
      <c r="AB528"/>
      <c r="AC528"/>
      <c r="AH528"/>
      <c r="AJ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</row>
    <row r="529" spans="1:69" ht="12.75">
      <c r="A529"/>
      <c r="B529"/>
      <c r="C529"/>
      <c r="D529"/>
      <c r="E529"/>
      <c r="F529"/>
      <c r="I529"/>
      <c r="K529"/>
      <c r="Y529"/>
      <c r="AA529"/>
      <c r="AB529"/>
      <c r="AC529"/>
      <c r="AH529"/>
      <c r="AJ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</row>
    <row r="530" spans="1:69" ht="12.75">
      <c r="A530"/>
      <c r="B530"/>
      <c r="C530"/>
      <c r="D530"/>
      <c r="E530"/>
      <c r="F530"/>
      <c r="I530"/>
      <c r="K530"/>
      <c r="Y530"/>
      <c r="AA530"/>
      <c r="AB530"/>
      <c r="AC530"/>
      <c r="AH530"/>
      <c r="AJ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</row>
    <row r="531" spans="1:69" ht="12.75">
      <c r="A531"/>
      <c r="B531"/>
      <c r="C531"/>
      <c r="D531"/>
      <c r="E531"/>
      <c r="F531"/>
      <c r="I531"/>
      <c r="K531"/>
      <c r="Y531"/>
      <c r="AA531"/>
      <c r="AB531"/>
      <c r="AC531"/>
      <c r="AH531"/>
      <c r="AJ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</row>
    <row r="532" spans="1:69" ht="12.75">
      <c r="A532"/>
      <c r="B532"/>
      <c r="C532"/>
      <c r="D532"/>
      <c r="E532"/>
      <c r="F532"/>
      <c r="I532"/>
      <c r="K532"/>
      <c r="Y532"/>
      <c r="AA532"/>
      <c r="AB532"/>
      <c r="AC532"/>
      <c r="AH532"/>
      <c r="AJ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</row>
    <row r="533" spans="1:69" ht="12.75">
      <c r="A533"/>
      <c r="B533"/>
      <c r="C533"/>
      <c r="D533"/>
      <c r="E533"/>
      <c r="F533"/>
      <c r="I533"/>
      <c r="K533"/>
      <c r="Y533"/>
      <c r="AA533"/>
      <c r="AB533"/>
      <c r="AC533"/>
      <c r="AH533"/>
      <c r="AJ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</row>
    <row r="534" spans="1:69" ht="12.75">
      <c r="A534"/>
      <c r="B534"/>
      <c r="C534"/>
      <c r="D534"/>
      <c r="E534"/>
      <c r="F534"/>
      <c r="I534"/>
      <c r="K534"/>
      <c r="Y534"/>
      <c r="AA534"/>
      <c r="AB534"/>
      <c r="AC534"/>
      <c r="AH534"/>
      <c r="AJ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</row>
    <row r="535" spans="1:69" ht="12.75">
      <c r="A535"/>
      <c r="B535"/>
      <c r="C535"/>
      <c r="D535"/>
      <c r="E535"/>
      <c r="F535"/>
      <c r="I535"/>
      <c r="K535"/>
      <c r="Y535"/>
      <c r="AA535"/>
      <c r="AB535"/>
      <c r="AC535"/>
      <c r="AH535"/>
      <c r="AJ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</row>
    <row r="536" spans="1:69" ht="12.75">
      <c r="A536"/>
      <c r="B536"/>
      <c r="C536"/>
      <c r="D536"/>
      <c r="E536"/>
      <c r="F536"/>
      <c r="I536"/>
      <c r="K536"/>
      <c r="Y536"/>
      <c r="AA536"/>
      <c r="AB536"/>
      <c r="AC536"/>
      <c r="AH536"/>
      <c r="AJ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</row>
    <row r="537" spans="1:69" ht="12.75">
      <c r="A537"/>
      <c r="B537"/>
      <c r="C537"/>
      <c r="D537"/>
      <c r="E537"/>
      <c r="F537"/>
      <c r="I537"/>
      <c r="K537"/>
      <c r="Y537"/>
      <c r="AA537"/>
      <c r="AB537"/>
      <c r="AC537"/>
      <c r="AH537"/>
      <c r="AJ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</row>
    <row r="538" spans="1:69" ht="12.75">
      <c r="A538"/>
      <c r="B538"/>
      <c r="C538"/>
      <c r="D538"/>
      <c r="E538"/>
      <c r="F538"/>
      <c r="I538"/>
      <c r="K538"/>
      <c r="Y538"/>
      <c r="AA538"/>
      <c r="AB538"/>
      <c r="AC538"/>
      <c r="AH538"/>
      <c r="AJ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</row>
    <row r="539" spans="1:69" ht="12.75">
      <c r="A539"/>
      <c r="B539"/>
      <c r="C539"/>
      <c r="D539"/>
      <c r="E539"/>
      <c r="F539"/>
      <c r="I539"/>
      <c r="K539"/>
      <c r="Y539"/>
      <c r="AA539"/>
      <c r="AB539"/>
      <c r="AC539"/>
      <c r="AH539"/>
      <c r="AJ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</row>
    <row r="540" spans="1:69" ht="12.75">
      <c r="A540"/>
      <c r="B540"/>
      <c r="C540"/>
      <c r="D540"/>
      <c r="E540"/>
      <c r="F540"/>
      <c r="I540"/>
      <c r="K540"/>
      <c r="Y540"/>
      <c r="AA540"/>
      <c r="AB540"/>
      <c r="AC540"/>
      <c r="AH540"/>
      <c r="AJ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</row>
    <row r="541" spans="1:69" ht="12.75">
      <c r="A541"/>
      <c r="B541"/>
      <c r="C541"/>
      <c r="D541"/>
      <c r="E541"/>
      <c r="F541"/>
      <c r="I541"/>
      <c r="K541"/>
      <c r="Y541"/>
      <c r="AA541"/>
      <c r="AB541"/>
      <c r="AC541"/>
      <c r="AH541"/>
      <c r="AJ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</row>
    <row r="542" spans="1:69" ht="12.75">
      <c r="A542"/>
      <c r="B542"/>
      <c r="C542"/>
      <c r="D542"/>
      <c r="E542"/>
      <c r="F542"/>
      <c r="I542"/>
      <c r="K542"/>
      <c r="Y542"/>
      <c r="AA542"/>
      <c r="AB542"/>
      <c r="AC542"/>
      <c r="AH542"/>
      <c r="AJ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</row>
    <row r="543" spans="1:69" ht="12.75">
      <c r="A543"/>
      <c r="B543"/>
      <c r="C543"/>
      <c r="D543"/>
      <c r="E543"/>
      <c r="F543"/>
      <c r="I543"/>
      <c r="K543"/>
      <c r="Y543"/>
      <c r="AA543"/>
      <c r="AB543"/>
      <c r="AC543"/>
      <c r="AH543"/>
      <c r="AJ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</row>
    <row r="544" spans="1:69" ht="12.75">
      <c r="A544"/>
      <c r="B544"/>
      <c r="C544"/>
      <c r="D544"/>
      <c r="E544"/>
      <c r="F544"/>
      <c r="I544"/>
      <c r="K544"/>
      <c r="Y544"/>
      <c r="AA544"/>
      <c r="AB544"/>
      <c r="AC544"/>
      <c r="AH544"/>
      <c r="AJ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</row>
    <row r="545" spans="1:69" ht="12.75">
      <c r="A545"/>
      <c r="B545"/>
      <c r="C545"/>
      <c r="D545"/>
      <c r="E545"/>
      <c r="F545"/>
      <c r="I545"/>
      <c r="K545"/>
      <c r="Y545"/>
      <c r="AA545"/>
      <c r="AB545"/>
      <c r="AC545"/>
      <c r="AH545"/>
      <c r="AJ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</row>
    <row r="546" spans="1:69" ht="12.75">
      <c r="A546"/>
      <c r="B546"/>
      <c r="C546"/>
      <c r="D546"/>
      <c r="E546"/>
      <c r="F546"/>
      <c r="I546"/>
      <c r="K546"/>
      <c r="Y546"/>
      <c r="AA546"/>
      <c r="AB546"/>
      <c r="AC546"/>
      <c r="AH546"/>
      <c r="AJ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</row>
    <row r="547" spans="1:69" ht="12.75">
      <c r="A547"/>
      <c r="B547"/>
      <c r="C547"/>
      <c r="D547"/>
      <c r="E547"/>
      <c r="F547"/>
      <c r="I547"/>
      <c r="K547"/>
      <c r="Y547"/>
      <c r="AA547"/>
      <c r="AB547"/>
      <c r="AC547"/>
      <c r="AH547"/>
      <c r="AJ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</row>
    <row r="548" spans="1:69" ht="12.75">
      <c r="A548"/>
      <c r="B548"/>
      <c r="C548"/>
      <c r="D548"/>
      <c r="E548"/>
      <c r="F548"/>
      <c r="I548"/>
      <c r="K548"/>
      <c r="Y548"/>
      <c r="AA548"/>
      <c r="AB548"/>
      <c r="AC548"/>
      <c r="AH548"/>
      <c r="AJ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</row>
    <row r="549" spans="1:69" ht="12.75">
      <c r="A549"/>
      <c r="B549"/>
      <c r="C549"/>
      <c r="D549"/>
      <c r="E549"/>
      <c r="F549"/>
      <c r="I549"/>
      <c r="K549"/>
      <c r="Y549"/>
      <c r="AA549"/>
      <c r="AB549"/>
      <c r="AC549"/>
      <c r="AH549"/>
      <c r="AJ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</row>
    <row r="550" spans="1:69" ht="12.75">
      <c r="A550"/>
      <c r="B550"/>
      <c r="C550"/>
      <c r="D550"/>
      <c r="E550"/>
      <c r="F550"/>
      <c r="I550"/>
      <c r="K550"/>
      <c r="Y550"/>
      <c r="AA550"/>
      <c r="AB550"/>
      <c r="AC550"/>
      <c r="AH550"/>
      <c r="AJ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</row>
    <row r="551" spans="1:69" ht="12.75">
      <c r="A551"/>
      <c r="B551"/>
      <c r="C551"/>
      <c r="D551"/>
      <c r="E551"/>
      <c r="F551"/>
      <c r="I551"/>
      <c r="K551"/>
      <c r="Y551"/>
      <c r="AA551"/>
      <c r="AB551"/>
      <c r="AC551"/>
      <c r="AH551"/>
      <c r="AJ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</row>
    <row r="552" spans="1:69" ht="12.75">
      <c r="A552"/>
      <c r="B552"/>
      <c r="C552"/>
      <c r="D552"/>
      <c r="E552"/>
      <c r="F552"/>
      <c r="I552"/>
      <c r="K552"/>
      <c r="Y552"/>
      <c r="AA552"/>
      <c r="AB552"/>
      <c r="AC552"/>
      <c r="AH552"/>
      <c r="AJ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</row>
    <row r="553" spans="1:69" ht="12.75">
      <c r="A553"/>
      <c r="B553"/>
      <c r="C553"/>
      <c r="D553"/>
      <c r="E553"/>
      <c r="F553"/>
      <c r="I553"/>
      <c r="K553"/>
      <c r="Y553"/>
      <c r="AA553"/>
      <c r="AB553"/>
      <c r="AC553"/>
      <c r="AH553"/>
      <c r="AJ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</row>
    <row r="554" spans="1:69" ht="12.75">
      <c r="A554"/>
      <c r="B554"/>
      <c r="C554"/>
      <c r="D554"/>
      <c r="E554"/>
      <c r="F554"/>
      <c r="I554"/>
      <c r="K554"/>
      <c r="Y554"/>
      <c r="AA554"/>
      <c r="AB554"/>
      <c r="AC554"/>
      <c r="AH554"/>
      <c r="AJ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</row>
    <row r="555" spans="1:69" ht="12.75">
      <c r="A555"/>
      <c r="B555"/>
      <c r="C555"/>
      <c r="D555"/>
      <c r="E555"/>
      <c r="F555"/>
      <c r="I555"/>
      <c r="K555"/>
      <c r="Y555"/>
      <c r="AA555"/>
      <c r="AB555"/>
      <c r="AC555"/>
      <c r="AH555"/>
      <c r="AJ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</row>
    <row r="556" spans="1:69" ht="12.75">
      <c r="A556"/>
      <c r="B556"/>
      <c r="C556"/>
      <c r="D556"/>
      <c r="E556"/>
      <c r="F556"/>
      <c r="I556"/>
      <c r="K556"/>
      <c r="Y556"/>
      <c r="AA556"/>
      <c r="AB556"/>
      <c r="AC556"/>
      <c r="AH556"/>
      <c r="AJ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</row>
    <row r="557" spans="1:69" ht="12.75">
      <c r="A557"/>
      <c r="B557"/>
      <c r="C557"/>
      <c r="D557"/>
      <c r="E557"/>
      <c r="F557"/>
      <c r="I557"/>
      <c r="K557"/>
      <c r="Y557"/>
      <c r="AA557"/>
      <c r="AB557"/>
      <c r="AC557"/>
      <c r="AH557"/>
      <c r="AJ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</row>
    <row r="558" spans="1:69" ht="12.75">
      <c r="A558"/>
      <c r="B558"/>
      <c r="C558"/>
      <c r="D558"/>
      <c r="E558"/>
      <c r="F558"/>
      <c r="I558"/>
      <c r="K558"/>
      <c r="Y558"/>
      <c r="AA558"/>
      <c r="AB558"/>
      <c r="AC558"/>
      <c r="AH558"/>
      <c r="AJ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</row>
    <row r="559" spans="1:69" ht="12.75">
      <c r="A559"/>
      <c r="B559"/>
      <c r="C559"/>
      <c r="D559"/>
      <c r="E559"/>
      <c r="F559"/>
      <c r="I559"/>
      <c r="K559"/>
      <c r="Y559"/>
      <c r="AA559"/>
      <c r="AB559"/>
      <c r="AC559"/>
      <c r="AH559"/>
      <c r="AJ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</row>
    <row r="560" spans="1:69" ht="12.75">
      <c r="A560"/>
      <c r="B560"/>
      <c r="C560"/>
      <c r="D560"/>
      <c r="E560"/>
      <c r="F560"/>
      <c r="I560"/>
      <c r="K560"/>
      <c r="Y560"/>
      <c r="AA560"/>
      <c r="AB560"/>
      <c r="AC560"/>
      <c r="AH560"/>
      <c r="AJ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</row>
    <row r="561" spans="1:69" ht="12.75">
      <c r="A561"/>
      <c r="B561"/>
      <c r="C561"/>
      <c r="D561"/>
      <c r="E561"/>
      <c r="F561"/>
      <c r="I561"/>
      <c r="K561"/>
      <c r="Y561"/>
      <c r="AA561"/>
      <c r="AB561"/>
      <c r="AC561"/>
      <c r="AH561"/>
      <c r="AJ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</row>
    <row r="562" spans="1:69" ht="12.75">
      <c r="A562"/>
      <c r="B562"/>
      <c r="C562"/>
      <c r="D562"/>
      <c r="E562"/>
      <c r="F562"/>
      <c r="I562"/>
      <c r="K562"/>
      <c r="Y562"/>
      <c r="AA562"/>
      <c r="AB562"/>
      <c r="AC562"/>
      <c r="AH562"/>
      <c r="AJ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</row>
    <row r="563" spans="1:69" ht="12.75">
      <c r="A563"/>
      <c r="B563"/>
      <c r="C563"/>
      <c r="D563"/>
      <c r="E563"/>
      <c r="F563"/>
      <c r="I563"/>
      <c r="K563"/>
      <c r="Y563"/>
      <c r="AA563"/>
      <c r="AB563"/>
      <c r="AC563"/>
      <c r="AH563"/>
      <c r="AJ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</row>
    <row r="564" spans="1:69" ht="12.75">
      <c r="A564"/>
      <c r="B564"/>
      <c r="C564"/>
      <c r="D564"/>
      <c r="E564"/>
      <c r="F564"/>
      <c r="I564"/>
      <c r="K564"/>
      <c r="Y564"/>
      <c r="AA564"/>
      <c r="AB564"/>
      <c r="AC564"/>
      <c r="AH564"/>
      <c r="AJ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</row>
    <row r="565" spans="1:69" ht="12.75">
      <c r="A565"/>
      <c r="B565"/>
      <c r="C565"/>
      <c r="D565"/>
      <c r="E565"/>
      <c r="F565"/>
      <c r="I565"/>
      <c r="K565"/>
      <c r="Y565"/>
      <c r="AA565"/>
      <c r="AB565"/>
      <c r="AC565"/>
      <c r="AH565"/>
      <c r="AJ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</row>
    <row r="566" spans="1:69" ht="12.75">
      <c r="A566"/>
      <c r="B566"/>
      <c r="C566"/>
      <c r="D566"/>
      <c r="E566"/>
      <c r="F566"/>
      <c r="I566"/>
      <c r="K566"/>
      <c r="Y566"/>
      <c r="AA566"/>
      <c r="AB566"/>
      <c r="AC566"/>
      <c r="AH566"/>
      <c r="AJ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</row>
    <row r="567" spans="1:69" ht="12.75">
      <c r="A567"/>
      <c r="B567"/>
      <c r="C567"/>
      <c r="D567"/>
      <c r="E567"/>
      <c r="F567"/>
      <c r="I567"/>
      <c r="K567"/>
      <c r="Y567"/>
      <c r="AA567"/>
      <c r="AB567"/>
      <c r="AC567"/>
      <c r="AH567"/>
      <c r="AJ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</row>
    <row r="568" spans="1:69" ht="12.75">
      <c r="A568"/>
      <c r="B568"/>
      <c r="C568"/>
      <c r="D568"/>
      <c r="E568"/>
      <c r="F568"/>
      <c r="I568"/>
      <c r="K568"/>
      <c r="Y568"/>
      <c r="AA568"/>
      <c r="AB568"/>
      <c r="AC568"/>
      <c r="AH568"/>
      <c r="AJ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</row>
    <row r="569" spans="1:69" ht="12.75">
      <c r="A569"/>
      <c r="B569"/>
      <c r="C569"/>
      <c r="D569"/>
      <c r="E569"/>
      <c r="F569"/>
      <c r="I569"/>
      <c r="K569"/>
      <c r="Y569"/>
      <c r="AA569"/>
      <c r="AB569"/>
      <c r="AC569"/>
      <c r="AH569"/>
      <c r="AJ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</row>
    <row r="570" spans="1:69" ht="12.75">
      <c r="A570"/>
      <c r="B570"/>
      <c r="C570"/>
      <c r="D570"/>
      <c r="E570"/>
      <c r="F570"/>
      <c r="I570"/>
      <c r="K570"/>
      <c r="Y570"/>
      <c r="AA570"/>
      <c r="AB570"/>
      <c r="AC570"/>
      <c r="AH570"/>
      <c r="AJ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</row>
    <row r="571" spans="1:69" ht="12.75">
      <c r="A571"/>
      <c r="B571"/>
      <c r="C571"/>
      <c r="D571"/>
      <c r="E571"/>
      <c r="F571"/>
      <c r="I571"/>
      <c r="K571"/>
      <c r="Y571"/>
      <c r="AA571"/>
      <c r="AB571"/>
      <c r="AC571"/>
      <c r="AH571"/>
      <c r="AJ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</row>
    <row r="572" spans="1:69" ht="12.75">
      <c r="A572"/>
      <c r="B572"/>
      <c r="C572"/>
      <c r="D572"/>
      <c r="E572"/>
      <c r="F572"/>
      <c r="I572"/>
      <c r="K572"/>
      <c r="Y572"/>
      <c r="AA572"/>
      <c r="AB572"/>
      <c r="AC572"/>
      <c r="AH572"/>
      <c r="AJ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</row>
    <row r="573" spans="1:69" ht="12.75">
      <c r="A573"/>
      <c r="B573"/>
      <c r="C573"/>
      <c r="D573"/>
      <c r="E573"/>
      <c r="F573"/>
      <c r="I573"/>
      <c r="K573"/>
      <c r="Y573"/>
      <c r="AA573"/>
      <c r="AB573"/>
      <c r="AC573"/>
      <c r="AH573"/>
      <c r="AJ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</row>
    <row r="574" spans="1:69" ht="12.75">
      <c r="A574"/>
      <c r="B574"/>
      <c r="C574"/>
      <c r="D574"/>
      <c r="E574"/>
      <c r="F574"/>
      <c r="I574"/>
      <c r="K574"/>
      <c r="Y574"/>
      <c r="AA574"/>
      <c r="AB574"/>
      <c r="AC574"/>
      <c r="AH574"/>
      <c r="AJ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</row>
    <row r="575" spans="1:69" ht="12.75">
      <c r="A575"/>
      <c r="B575"/>
      <c r="C575"/>
      <c r="D575"/>
      <c r="E575"/>
      <c r="F575"/>
      <c r="I575"/>
      <c r="K575"/>
      <c r="Y575"/>
      <c r="AA575"/>
      <c r="AB575"/>
      <c r="AC575"/>
      <c r="AH575"/>
      <c r="AJ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</row>
    <row r="576" spans="1:69" ht="12.75">
      <c r="A576"/>
      <c r="B576"/>
      <c r="C576"/>
      <c r="D576"/>
      <c r="E576"/>
      <c r="F576"/>
      <c r="I576"/>
      <c r="K576"/>
      <c r="Y576"/>
      <c r="AA576"/>
      <c r="AB576"/>
      <c r="AC576"/>
      <c r="AH576"/>
      <c r="AJ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</row>
    <row r="577" spans="1:69" ht="12.75">
      <c r="A577"/>
      <c r="B577"/>
      <c r="C577"/>
      <c r="D577"/>
      <c r="E577"/>
      <c r="F577"/>
      <c r="I577"/>
      <c r="K577"/>
      <c r="Y577"/>
      <c r="AA577"/>
      <c r="AB577"/>
      <c r="AC577"/>
      <c r="AH577"/>
      <c r="AJ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</row>
    <row r="578" spans="1:69" ht="12.75">
      <c r="A578"/>
      <c r="B578"/>
      <c r="C578"/>
      <c r="D578"/>
      <c r="E578"/>
      <c r="F578"/>
      <c r="I578"/>
      <c r="K578"/>
      <c r="Y578"/>
      <c r="AA578"/>
      <c r="AB578"/>
      <c r="AC578"/>
      <c r="AH578"/>
      <c r="AJ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</row>
    <row r="579" spans="1:69" ht="12.75">
      <c r="A579"/>
      <c r="B579"/>
      <c r="C579"/>
      <c r="D579"/>
      <c r="E579"/>
      <c r="F579"/>
      <c r="I579"/>
      <c r="K579"/>
      <c r="Y579"/>
      <c r="AA579"/>
      <c r="AB579"/>
      <c r="AC579"/>
      <c r="AH579"/>
      <c r="AJ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</row>
    <row r="580" spans="1:69" ht="12.75">
      <c r="A580"/>
      <c r="B580"/>
      <c r="C580"/>
      <c r="D580"/>
      <c r="E580"/>
      <c r="F580"/>
      <c r="I580"/>
      <c r="K580"/>
      <c r="Y580"/>
      <c r="AA580"/>
      <c r="AB580"/>
      <c r="AC580"/>
      <c r="AH580"/>
      <c r="AJ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</row>
    <row r="581" spans="1:69" ht="12.75">
      <c r="A581"/>
      <c r="B581"/>
      <c r="C581"/>
      <c r="D581"/>
      <c r="E581"/>
      <c r="F581"/>
      <c r="I581"/>
      <c r="K581"/>
      <c r="Y581"/>
      <c r="AA581"/>
      <c r="AB581"/>
      <c r="AC581"/>
      <c r="AH581"/>
      <c r="AJ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</row>
    <row r="582" spans="1:69" ht="12.75">
      <c r="A582"/>
      <c r="B582"/>
      <c r="C582"/>
      <c r="D582"/>
      <c r="E582"/>
      <c r="F582"/>
      <c r="I582"/>
      <c r="K582"/>
      <c r="Y582"/>
      <c r="AA582"/>
      <c r="AB582"/>
      <c r="AC582"/>
      <c r="AH582"/>
      <c r="AJ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</row>
    <row r="583" spans="1:69" ht="12.75">
      <c r="A583"/>
      <c r="B583"/>
      <c r="C583"/>
      <c r="D583"/>
      <c r="E583"/>
      <c r="F583"/>
      <c r="I583"/>
      <c r="K583"/>
      <c r="Y583"/>
      <c r="AA583"/>
      <c r="AB583"/>
      <c r="AC583"/>
      <c r="AH583"/>
      <c r="AJ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</row>
    <row r="584" spans="1:69" ht="12.75">
      <c r="A584"/>
      <c r="B584"/>
      <c r="C584"/>
      <c r="D584"/>
      <c r="E584"/>
      <c r="F584"/>
      <c r="I584"/>
      <c r="K584"/>
      <c r="Y584"/>
      <c r="AA584"/>
      <c r="AB584"/>
      <c r="AC584"/>
      <c r="AH584"/>
      <c r="AJ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</row>
    <row r="585" spans="1:69" ht="12.75">
      <c r="A585"/>
      <c r="B585"/>
      <c r="C585"/>
      <c r="D585"/>
      <c r="E585"/>
      <c r="F585"/>
      <c r="I585"/>
      <c r="K585"/>
      <c r="Y585"/>
      <c r="AA585"/>
      <c r="AB585"/>
      <c r="AC585"/>
      <c r="AH585"/>
      <c r="AJ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</row>
    <row r="586" spans="1:69" ht="12.75">
      <c r="A586"/>
      <c r="B586"/>
      <c r="C586"/>
      <c r="D586"/>
      <c r="E586"/>
      <c r="F586"/>
      <c r="I586"/>
      <c r="K586"/>
      <c r="Y586"/>
      <c r="AA586"/>
      <c r="AB586"/>
      <c r="AC586"/>
      <c r="AH586"/>
      <c r="AJ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</row>
    <row r="587" spans="1:69" ht="12.75">
      <c r="A587"/>
      <c r="B587"/>
      <c r="C587"/>
      <c r="D587"/>
      <c r="E587"/>
      <c r="F587"/>
      <c r="I587"/>
      <c r="K587"/>
      <c r="Y587"/>
      <c r="AA587"/>
      <c r="AB587"/>
      <c r="AC587"/>
      <c r="AH587"/>
      <c r="AJ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</row>
    <row r="588" spans="1:69" ht="12.75">
      <c r="A588"/>
      <c r="B588"/>
      <c r="C588"/>
      <c r="D588"/>
      <c r="E588"/>
      <c r="F588"/>
      <c r="I588"/>
      <c r="K588"/>
      <c r="Y588"/>
      <c r="AA588"/>
      <c r="AB588"/>
      <c r="AC588"/>
      <c r="AH588"/>
      <c r="AJ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</row>
    <row r="589" spans="1:69" ht="12.75">
      <c r="A589"/>
      <c r="B589"/>
      <c r="C589"/>
      <c r="D589"/>
      <c r="E589"/>
      <c r="F589"/>
      <c r="I589"/>
      <c r="K589"/>
      <c r="Y589"/>
      <c r="AA589"/>
      <c r="AB589"/>
      <c r="AC589"/>
      <c r="AH589"/>
      <c r="AJ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</row>
    <row r="590" spans="1:69" ht="12.75">
      <c r="A590"/>
      <c r="B590"/>
      <c r="C590"/>
      <c r="D590"/>
      <c r="E590"/>
      <c r="F590"/>
      <c r="I590"/>
      <c r="K590"/>
      <c r="Y590"/>
      <c r="AA590"/>
      <c r="AB590"/>
      <c r="AC590"/>
      <c r="AH590"/>
      <c r="AJ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</row>
    <row r="591" spans="1:69" ht="12.75">
      <c r="A591"/>
      <c r="B591"/>
      <c r="C591"/>
      <c r="D591"/>
      <c r="E591"/>
      <c r="F591"/>
      <c r="I591"/>
      <c r="K591"/>
      <c r="Y591"/>
      <c r="AA591"/>
      <c r="AB591"/>
      <c r="AC591"/>
      <c r="AH591"/>
      <c r="AJ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</row>
    <row r="592" spans="1:69" ht="12.75">
      <c r="A592"/>
      <c r="B592"/>
      <c r="C592"/>
      <c r="D592"/>
      <c r="E592"/>
      <c r="F592"/>
      <c r="I592"/>
      <c r="K592"/>
      <c r="Y592"/>
      <c r="AA592"/>
      <c r="AB592"/>
      <c r="AC592"/>
      <c r="AH592"/>
      <c r="AJ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</row>
    <row r="593" spans="1:69" ht="12.75">
      <c r="A593"/>
      <c r="B593"/>
      <c r="C593"/>
      <c r="D593"/>
      <c r="E593"/>
      <c r="F593"/>
      <c r="I593"/>
      <c r="K593"/>
      <c r="Y593"/>
      <c r="AA593"/>
      <c r="AB593"/>
      <c r="AC593"/>
      <c r="AH593"/>
      <c r="AJ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</row>
    <row r="594" spans="1:69" ht="12.75">
      <c r="A594"/>
      <c r="B594"/>
      <c r="C594"/>
      <c r="D594"/>
      <c r="E594"/>
      <c r="F594"/>
      <c r="I594"/>
      <c r="K594"/>
      <c r="Y594"/>
      <c r="AA594"/>
      <c r="AB594"/>
      <c r="AC594"/>
      <c r="AH594"/>
      <c r="AJ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</row>
    <row r="595" spans="1:69" ht="12.75">
      <c r="A595"/>
      <c r="B595"/>
      <c r="C595"/>
      <c r="D595"/>
      <c r="E595"/>
      <c r="F595"/>
      <c r="I595"/>
      <c r="K595"/>
      <c r="Y595"/>
      <c r="AA595"/>
      <c r="AB595"/>
      <c r="AC595"/>
      <c r="AH595"/>
      <c r="AJ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</row>
    <row r="596" spans="1:69" ht="12.75">
      <c r="A596"/>
      <c r="B596"/>
      <c r="C596"/>
      <c r="D596"/>
      <c r="E596"/>
      <c r="F596"/>
      <c r="I596"/>
      <c r="K596"/>
      <c r="Y596"/>
      <c r="AA596"/>
      <c r="AB596"/>
      <c r="AC596"/>
      <c r="AH596"/>
      <c r="AJ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</row>
    <row r="597" spans="1:69" ht="12.75">
      <c r="A597"/>
      <c r="B597"/>
      <c r="C597"/>
      <c r="D597"/>
      <c r="E597"/>
      <c r="F597"/>
      <c r="I597"/>
      <c r="K597"/>
      <c r="Y597"/>
      <c r="AA597"/>
      <c r="AB597"/>
      <c r="AC597"/>
      <c r="AH597"/>
      <c r="AJ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</row>
    <row r="598" spans="1:69" ht="12.75">
      <c r="A598"/>
      <c r="B598"/>
      <c r="C598"/>
      <c r="D598"/>
      <c r="E598"/>
      <c r="F598"/>
      <c r="I598"/>
      <c r="K598"/>
      <c r="Y598"/>
      <c r="AA598"/>
      <c r="AB598"/>
      <c r="AC598"/>
      <c r="AH598"/>
      <c r="AJ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</row>
    <row r="599" spans="1:69" ht="12.75">
      <c r="A599"/>
      <c r="B599"/>
      <c r="C599"/>
      <c r="D599"/>
      <c r="E599"/>
      <c r="F599"/>
      <c r="I599"/>
      <c r="K599"/>
      <c r="Y599"/>
      <c r="AA599"/>
      <c r="AB599"/>
      <c r="AC599"/>
      <c r="AH599"/>
      <c r="AJ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</row>
    <row r="600" spans="1:69" ht="12.75">
      <c r="A600"/>
      <c r="B600"/>
      <c r="C600"/>
      <c r="D600"/>
      <c r="E600"/>
      <c r="F600"/>
      <c r="I600"/>
      <c r="K600"/>
      <c r="Y600"/>
      <c r="AA600"/>
      <c r="AB600"/>
      <c r="AC600"/>
      <c r="AH600"/>
      <c r="AJ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</row>
    <row r="601" spans="1:69" ht="12.75">
      <c r="A601"/>
      <c r="B601"/>
      <c r="C601"/>
      <c r="D601"/>
      <c r="E601"/>
      <c r="F601"/>
      <c r="I601"/>
      <c r="K601"/>
      <c r="Y601"/>
      <c r="AA601"/>
      <c r="AB601"/>
      <c r="AC601"/>
      <c r="AH601"/>
      <c r="AJ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</row>
    <row r="602" spans="1:69" ht="12.75">
      <c r="A602"/>
      <c r="B602"/>
      <c r="C602"/>
      <c r="D602"/>
      <c r="E602"/>
      <c r="F602"/>
      <c r="I602"/>
      <c r="K602"/>
      <c r="Y602"/>
      <c r="AA602"/>
      <c r="AB602"/>
      <c r="AC602"/>
      <c r="AH602"/>
      <c r="AJ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</row>
    <row r="603" spans="1:69" ht="12.75">
      <c r="A603"/>
      <c r="B603"/>
      <c r="C603"/>
      <c r="D603"/>
      <c r="E603"/>
      <c r="F603"/>
      <c r="I603"/>
      <c r="K603"/>
      <c r="Y603"/>
      <c r="AA603"/>
      <c r="AB603"/>
      <c r="AC603"/>
      <c r="AH603"/>
      <c r="AJ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</row>
    <row r="604" spans="1:69" ht="12.75">
      <c r="A604"/>
      <c r="B604"/>
      <c r="C604"/>
      <c r="D604"/>
      <c r="E604"/>
      <c r="F604"/>
      <c r="I604"/>
      <c r="K604"/>
      <c r="Y604"/>
      <c r="AA604"/>
      <c r="AB604"/>
      <c r="AC604"/>
      <c r="AH604"/>
      <c r="AJ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</row>
    <row r="605" spans="1:69" ht="12.75">
      <c r="A605"/>
      <c r="B605"/>
      <c r="C605"/>
      <c r="D605"/>
      <c r="E605"/>
      <c r="F605"/>
      <c r="I605"/>
      <c r="K605"/>
      <c r="Y605"/>
      <c r="AA605"/>
      <c r="AB605"/>
      <c r="AC605"/>
      <c r="AH605"/>
      <c r="AJ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</row>
    <row r="606" spans="1:69" ht="12.75">
      <c r="A606"/>
      <c r="B606"/>
      <c r="C606"/>
      <c r="D606"/>
      <c r="E606"/>
      <c r="F606"/>
      <c r="I606"/>
      <c r="K606"/>
      <c r="Y606"/>
      <c r="AA606"/>
      <c r="AB606"/>
      <c r="AC606"/>
      <c r="AH606"/>
      <c r="AJ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</row>
    <row r="607" spans="1:69" ht="12.75">
      <c r="A607"/>
      <c r="B607"/>
      <c r="C607"/>
      <c r="D607"/>
      <c r="E607"/>
      <c r="F607"/>
      <c r="I607"/>
      <c r="K607"/>
      <c r="Y607"/>
      <c r="AA607"/>
      <c r="AB607"/>
      <c r="AC607"/>
      <c r="AH607"/>
      <c r="AJ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</row>
    <row r="608" spans="1:69" ht="12.75">
      <c r="A608"/>
      <c r="B608"/>
      <c r="C608"/>
      <c r="D608"/>
      <c r="E608"/>
      <c r="F608"/>
      <c r="I608"/>
      <c r="K608"/>
      <c r="Y608"/>
      <c r="AA608"/>
      <c r="AB608"/>
      <c r="AC608"/>
      <c r="AH608"/>
      <c r="AJ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</row>
    <row r="609" spans="1:69" ht="12.75">
      <c r="A609"/>
      <c r="B609"/>
      <c r="C609"/>
      <c r="D609"/>
      <c r="E609"/>
      <c r="F609"/>
      <c r="I609"/>
      <c r="K609"/>
      <c r="Y609"/>
      <c r="AA609"/>
      <c r="AB609"/>
      <c r="AC609"/>
      <c r="AH609"/>
      <c r="AJ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</row>
    <row r="610" spans="1:69" ht="12.75">
      <c r="A610"/>
      <c r="B610"/>
      <c r="C610"/>
      <c r="D610"/>
      <c r="E610"/>
      <c r="F610"/>
      <c r="I610"/>
      <c r="K610"/>
      <c r="Y610"/>
      <c r="AA610"/>
      <c r="AB610"/>
      <c r="AC610"/>
      <c r="AH610"/>
      <c r="AJ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</row>
    <row r="611" spans="1:69" ht="12.75">
      <c r="A611"/>
      <c r="B611"/>
      <c r="C611"/>
      <c r="D611"/>
      <c r="E611"/>
      <c r="F611"/>
      <c r="I611"/>
      <c r="K611"/>
      <c r="Y611"/>
      <c r="AA611"/>
      <c r="AB611"/>
      <c r="AC611"/>
      <c r="AH611"/>
      <c r="AJ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</row>
    <row r="612" spans="1:69" ht="12.75">
      <c r="A612"/>
      <c r="B612"/>
      <c r="C612"/>
      <c r="D612"/>
      <c r="E612"/>
      <c r="F612"/>
      <c r="I612"/>
      <c r="K612"/>
      <c r="Y612"/>
      <c r="AA612"/>
      <c r="AB612"/>
      <c r="AC612"/>
      <c r="AH612"/>
      <c r="AJ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</row>
    <row r="613" spans="1:69" ht="12.75">
      <c r="A613"/>
      <c r="B613"/>
      <c r="C613"/>
      <c r="D613"/>
      <c r="E613"/>
      <c r="F613"/>
      <c r="I613"/>
      <c r="K613"/>
      <c r="Y613"/>
      <c r="AA613"/>
      <c r="AB613"/>
      <c r="AC613"/>
      <c r="AH613"/>
      <c r="AJ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</row>
    <row r="614" spans="1:69" ht="12.75">
      <c r="A614"/>
      <c r="B614"/>
      <c r="C614"/>
      <c r="D614"/>
      <c r="E614"/>
      <c r="F614"/>
      <c r="I614"/>
      <c r="K614"/>
      <c r="Y614"/>
      <c r="AA614"/>
      <c r="AB614"/>
      <c r="AC614"/>
      <c r="AH614"/>
      <c r="AJ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</row>
    <row r="615" spans="1:69" ht="12.75">
      <c r="A615"/>
      <c r="B615"/>
      <c r="C615"/>
      <c r="D615"/>
      <c r="E615"/>
      <c r="F615"/>
      <c r="I615"/>
      <c r="K615"/>
      <c r="Y615"/>
      <c r="AA615"/>
      <c r="AB615"/>
      <c r="AC615"/>
      <c r="AH615"/>
      <c r="AJ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</row>
    <row r="616" spans="1:69" ht="12.75">
      <c r="A616"/>
      <c r="B616"/>
      <c r="C616"/>
      <c r="D616"/>
      <c r="E616"/>
      <c r="F616"/>
      <c r="I616"/>
      <c r="K616"/>
      <c r="Y616"/>
      <c r="AA616"/>
      <c r="AB616"/>
      <c r="AC616"/>
      <c r="AH616"/>
      <c r="AJ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</row>
    <row r="617" spans="1:69" ht="12.75">
      <c r="A617"/>
      <c r="B617"/>
      <c r="C617"/>
      <c r="D617"/>
      <c r="E617"/>
      <c r="F617"/>
      <c r="I617"/>
      <c r="K617"/>
      <c r="Y617"/>
      <c r="AA617"/>
      <c r="AB617"/>
      <c r="AC617"/>
      <c r="AH617"/>
      <c r="AJ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</row>
    <row r="618" spans="1:69" ht="12.75">
      <c r="A618"/>
      <c r="B618"/>
      <c r="C618"/>
      <c r="D618"/>
      <c r="E618"/>
      <c r="F618"/>
      <c r="I618"/>
      <c r="K618"/>
      <c r="Y618"/>
      <c r="AA618"/>
      <c r="AB618"/>
      <c r="AC618"/>
      <c r="AH618"/>
      <c r="AJ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</row>
    <row r="619" spans="1:69" ht="12.75">
      <c r="A619"/>
      <c r="B619"/>
      <c r="C619"/>
      <c r="D619"/>
      <c r="E619"/>
      <c r="F619"/>
      <c r="I619"/>
      <c r="K619"/>
      <c r="Y619"/>
      <c r="AA619"/>
      <c r="AB619"/>
      <c r="AC619"/>
      <c r="AH619"/>
      <c r="AJ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</row>
    <row r="620" spans="1:69" ht="12.75">
      <c r="A620"/>
      <c r="B620"/>
      <c r="C620"/>
      <c r="D620"/>
      <c r="E620"/>
      <c r="F620"/>
      <c r="I620"/>
      <c r="K620"/>
      <c r="Y620"/>
      <c r="AA620"/>
      <c r="AB620"/>
      <c r="AC620"/>
      <c r="AH620"/>
      <c r="AJ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</row>
    <row r="621" spans="1:69" ht="12.75">
      <c r="A621"/>
      <c r="B621"/>
      <c r="C621"/>
      <c r="D621"/>
      <c r="E621"/>
      <c r="F621"/>
      <c r="I621"/>
      <c r="K621"/>
      <c r="Y621"/>
      <c r="AA621"/>
      <c r="AB621"/>
      <c r="AC621"/>
      <c r="AH621"/>
      <c r="AJ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</row>
    <row r="622" spans="1:69" ht="12.75">
      <c r="A622"/>
      <c r="B622"/>
      <c r="C622"/>
      <c r="D622"/>
      <c r="E622"/>
      <c r="F622"/>
      <c r="I622"/>
      <c r="K622"/>
      <c r="Y622"/>
      <c r="AA622"/>
      <c r="AB622"/>
      <c r="AC622"/>
      <c r="AH622"/>
      <c r="AJ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</row>
    <row r="623" spans="1:69" ht="12.75">
      <c r="A623"/>
      <c r="B623"/>
      <c r="C623"/>
      <c r="D623"/>
      <c r="E623"/>
      <c r="F623"/>
      <c r="I623"/>
      <c r="K623"/>
      <c r="Y623"/>
      <c r="AA623"/>
      <c r="AB623"/>
      <c r="AC623"/>
      <c r="AH623"/>
      <c r="AJ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</row>
    <row r="624" spans="1:69" ht="12.75">
      <c r="A624"/>
      <c r="B624"/>
      <c r="C624"/>
      <c r="D624"/>
      <c r="E624"/>
      <c r="F624"/>
      <c r="I624"/>
      <c r="K624"/>
      <c r="Y624"/>
      <c r="AA624"/>
      <c r="AB624"/>
      <c r="AC624"/>
      <c r="AH624"/>
      <c r="AJ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</row>
    <row r="625" spans="1:69" ht="12.75">
      <c r="A625"/>
      <c r="B625"/>
      <c r="C625"/>
      <c r="D625"/>
      <c r="E625"/>
      <c r="F625"/>
      <c r="I625"/>
      <c r="K625"/>
      <c r="Y625"/>
      <c r="AA625"/>
      <c r="AB625"/>
      <c r="AC625"/>
      <c r="AH625"/>
      <c r="AJ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</row>
    <row r="626" spans="1:69" ht="12.75">
      <c r="A626"/>
      <c r="B626"/>
      <c r="C626"/>
      <c r="D626"/>
      <c r="E626"/>
      <c r="F626"/>
      <c r="I626"/>
      <c r="K626"/>
      <c r="Y626"/>
      <c r="AA626"/>
      <c r="AB626"/>
      <c r="AC626"/>
      <c r="AH626"/>
      <c r="AJ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</row>
    <row r="627" spans="1:69" ht="12.75">
      <c r="A627"/>
      <c r="B627"/>
      <c r="C627"/>
      <c r="D627"/>
      <c r="E627"/>
      <c r="F627"/>
      <c r="I627"/>
      <c r="K627"/>
      <c r="Y627"/>
      <c r="AA627"/>
      <c r="AB627"/>
      <c r="AC627"/>
      <c r="AH627"/>
      <c r="AJ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</row>
    <row r="628" spans="1:69" ht="12.75">
      <c r="A628"/>
      <c r="B628"/>
      <c r="C628"/>
      <c r="D628"/>
      <c r="E628"/>
      <c r="F628"/>
      <c r="I628"/>
      <c r="K628"/>
      <c r="Y628"/>
      <c r="AA628"/>
      <c r="AB628"/>
      <c r="AC628"/>
      <c r="AH628"/>
      <c r="AJ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</row>
    <row r="629" spans="1:69" ht="12.75">
      <c r="A629"/>
      <c r="B629"/>
      <c r="C629"/>
      <c r="D629"/>
      <c r="E629"/>
      <c r="F629"/>
      <c r="I629"/>
      <c r="K629"/>
      <c r="Y629"/>
      <c r="AA629"/>
      <c r="AB629"/>
      <c r="AC629"/>
      <c r="AH629"/>
      <c r="AJ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</row>
    <row r="630" spans="1:69" ht="12.75">
      <c r="A630"/>
      <c r="B630"/>
      <c r="C630"/>
      <c r="D630"/>
      <c r="E630"/>
      <c r="F630"/>
      <c r="I630"/>
      <c r="K630"/>
      <c r="Y630"/>
      <c r="AA630"/>
      <c r="AB630"/>
      <c r="AC630"/>
      <c r="AH630"/>
      <c r="AJ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</row>
    <row r="631" spans="1:69" ht="12.75">
      <c r="A631"/>
      <c r="B631"/>
      <c r="C631"/>
      <c r="D631"/>
      <c r="E631"/>
      <c r="F631"/>
      <c r="I631"/>
      <c r="K631"/>
      <c r="Y631"/>
      <c r="AA631"/>
      <c r="AB631"/>
      <c r="AC631"/>
      <c r="AH631"/>
      <c r="AJ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</row>
    <row r="632" spans="1:69" ht="12.75">
      <c r="A632"/>
      <c r="B632"/>
      <c r="C632"/>
      <c r="D632"/>
      <c r="E632"/>
      <c r="F632"/>
      <c r="I632"/>
      <c r="K632"/>
      <c r="Y632"/>
      <c r="AA632"/>
      <c r="AB632"/>
      <c r="AC632"/>
      <c r="AH632"/>
      <c r="AJ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</row>
    <row r="633" spans="1:69" ht="12.75">
      <c r="A633"/>
      <c r="B633"/>
      <c r="C633"/>
      <c r="D633"/>
      <c r="E633"/>
      <c r="F633"/>
      <c r="I633"/>
      <c r="K633"/>
      <c r="Y633"/>
      <c r="AA633"/>
      <c r="AB633"/>
      <c r="AC633"/>
      <c r="AH633"/>
      <c r="AJ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</row>
    <row r="634" spans="1:69" ht="12.75">
      <c r="A634"/>
      <c r="B634"/>
      <c r="C634"/>
      <c r="D634"/>
      <c r="E634"/>
      <c r="F634"/>
      <c r="I634"/>
      <c r="K634"/>
      <c r="Y634"/>
      <c r="AA634"/>
      <c r="AB634"/>
      <c r="AC634"/>
      <c r="AH634"/>
      <c r="AJ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</row>
    <row r="635" spans="1:69" ht="12.75">
      <c r="A635"/>
      <c r="B635"/>
      <c r="C635"/>
      <c r="D635"/>
      <c r="E635"/>
      <c r="F635"/>
      <c r="I635"/>
      <c r="K635"/>
      <c r="Y635"/>
      <c r="AA635"/>
      <c r="AB635"/>
      <c r="AC635"/>
      <c r="AH635"/>
      <c r="AJ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</row>
    <row r="636" spans="1:69" ht="12.75">
      <c r="A636"/>
      <c r="B636"/>
      <c r="C636"/>
      <c r="D636"/>
      <c r="E636"/>
      <c r="F636"/>
      <c r="I636"/>
      <c r="K636"/>
      <c r="Y636"/>
      <c r="AA636"/>
      <c r="AB636"/>
      <c r="AC636"/>
      <c r="AH636"/>
      <c r="AJ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</row>
    <row r="637" spans="1:69" ht="12.75">
      <c r="A637"/>
      <c r="B637"/>
      <c r="C637"/>
      <c r="D637"/>
      <c r="E637"/>
      <c r="F637"/>
      <c r="I637"/>
      <c r="K637"/>
      <c r="Y637"/>
      <c r="AA637"/>
      <c r="AB637"/>
      <c r="AC637"/>
      <c r="AH637"/>
      <c r="AJ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</row>
    <row r="638" spans="1:69" ht="12.75">
      <c r="A638"/>
      <c r="B638"/>
      <c r="C638"/>
      <c r="D638"/>
      <c r="E638"/>
      <c r="F638"/>
      <c r="I638"/>
      <c r="K638"/>
      <c r="Y638"/>
      <c r="AA638"/>
      <c r="AB638"/>
      <c r="AC638"/>
      <c r="AH638"/>
      <c r="AJ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</row>
    <row r="639" spans="1:69" ht="12.75">
      <c r="A639"/>
      <c r="B639"/>
      <c r="C639"/>
      <c r="D639"/>
      <c r="E639"/>
      <c r="F639"/>
      <c r="I639"/>
      <c r="K639"/>
      <c r="Y639"/>
      <c r="AA639"/>
      <c r="AB639"/>
      <c r="AC639"/>
      <c r="AH639"/>
      <c r="AJ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</row>
    <row r="640" spans="1:69" ht="12.75">
      <c r="A640"/>
      <c r="B640"/>
      <c r="C640"/>
      <c r="D640"/>
      <c r="E640"/>
      <c r="F640"/>
      <c r="I640"/>
      <c r="K640"/>
      <c r="Y640"/>
      <c r="AA640"/>
      <c r="AB640"/>
      <c r="AC640"/>
      <c r="AH640"/>
      <c r="AJ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</row>
    <row r="641" spans="1:69" ht="12.75">
      <c r="A641"/>
      <c r="B641"/>
      <c r="C641"/>
      <c r="D641"/>
      <c r="E641"/>
      <c r="F641"/>
      <c r="I641"/>
      <c r="K641"/>
      <c r="Y641"/>
      <c r="AA641"/>
      <c r="AB641"/>
      <c r="AC641"/>
      <c r="AH641"/>
      <c r="AJ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</row>
    <row r="642" spans="1:69" ht="12.75">
      <c r="A642"/>
      <c r="B642"/>
      <c r="C642"/>
      <c r="D642"/>
      <c r="E642"/>
      <c r="F642"/>
      <c r="I642"/>
      <c r="K642"/>
      <c r="Y642"/>
      <c r="AA642"/>
      <c r="AB642"/>
      <c r="AC642"/>
      <c r="AH642"/>
      <c r="AJ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</row>
    <row r="643" spans="1:69" ht="12.75">
      <c r="A643"/>
      <c r="B643"/>
      <c r="C643"/>
      <c r="D643"/>
      <c r="E643"/>
      <c r="F643"/>
      <c r="I643"/>
      <c r="K643"/>
      <c r="Y643"/>
      <c r="AA643"/>
      <c r="AB643"/>
      <c r="AC643"/>
      <c r="AH643"/>
      <c r="AJ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</row>
    <row r="644" spans="1:69" ht="12.75">
      <c r="A644"/>
      <c r="B644"/>
      <c r="C644"/>
      <c r="D644"/>
      <c r="E644"/>
      <c r="F644"/>
      <c r="I644"/>
      <c r="K644"/>
      <c r="Y644"/>
      <c r="AA644"/>
      <c r="AB644"/>
      <c r="AC644"/>
      <c r="AH644"/>
      <c r="AJ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</row>
    <row r="645" spans="1:69" ht="12.75">
      <c r="A645"/>
      <c r="B645"/>
      <c r="C645"/>
      <c r="D645"/>
      <c r="E645"/>
      <c r="F645"/>
      <c r="I645"/>
      <c r="K645"/>
      <c r="Y645"/>
      <c r="AA645"/>
      <c r="AB645"/>
      <c r="AC645"/>
      <c r="AH645"/>
      <c r="AJ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</row>
    <row r="646" spans="1:69" ht="12.75">
      <c r="A646"/>
      <c r="B646"/>
      <c r="C646"/>
      <c r="D646"/>
      <c r="E646"/>
      <c r="F646"/>
      <c r="I646"/>
      <c r="K646"/>
      <c r="Y646"/>
      <c r="AA646"/>
      <c r="AB646"/>
      <c r="AC646"/>
      <c r="AH646"/>
      <c r="AJ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</row>
    <row r="647" spans="1:69" ht="12.75">
      <c r="A647"/>
      <c r="B647"/>
      <c r="C647"/>
      <c r="D647"/>
      <c r="E647"/>
      <c r="F647"/>
      <c r="I647"/>
      <c r="K647"/>
      <c r="Y647"/>
      <c r="AA647"/>
      <c r="AB647"/>
      <c r="AC647"/>
      <c r="AH647"/>
      <c r="AJ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</row>
    <row r="648" spans="1:69" ht="12.75">
      <c r="A648"/>
      <c r="B648"/>
      <c r="C648"/>
      <c r="D648"/>
      <c r="E648"/>
      <c r="F648"/>
      <c r="I648"/>
      <c r="K648"/>
      <c r="Y648"/>
      <c r="AA648"/>
      <c r="AB648"/>
      <c r="AC648"/>
      <c r="AH648"/>
      <c r="AJ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</row>
    <row r="649" spans="1:69" ht="12.75">
      <c r="A649"/>
      <c r="B649"/>
      <c r="C649"/>
      <c r="D649"/>
      <c r="E649"/>
      <c r="F649"/>
      <c r="I649"/>
      <c r="K649"/>
      <c r="Y649"/>
      <c r="AA649"/>
      <c r="AB649"/>
      <c r="AC649"/>
      <c r="AH649"/>
      <c r="AJ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</row>
    <row r="650" spans="1:69" ht="12.75">
      <c r="A650"/>
      <c r="B650"/>
      <c r="C650"/>
      <c r="D650"/>
      <c r="E650"/>
      <c r="F650"/>
      <c r="I650"/>
      <c r="K650"/>
      <c r="Y650"/>
      <c r="AA650"/>
      <c r="AB650"/>
      <c r="AC650"/>
      <c r="AH650"/>
      <c r="AJ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</row>
    <row r="651" spans="1:69" ht="12.75">
      <c r="A651"/>
      <c r="B651"/>
      <c r="C651"/>
      <c r="D651"/>
      <c r="E651"/>
      <c r="F651"/>
      <c r="I651"/>
      <c r="K651"/>
      <c r="Y651"/>
      <c r="AA651"/>
      <c r="AB651"/>
      <c r="AC651"/>
      <c r="AH651"/>
      <c r="AJ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</row>
    <row r="652" spans="1:69" ht="12.75">
      <c r="A652"/>
      <c r="B652"/>
      <c r="C652"/>
      <c r="D652"/>
      <c r="E652"/>
      <c r="F652"/>
      <c r="I652"/>
      <c r="K652"/>
      <c r="Y652"/>
      <c r="AA652"/>
      <c r="AB652"/>
      <c r="AC652"/>
      <c r="AH652"/>
      <c r="AJ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</row>
    <row r="653" spans="1:69" ht="12.75">
      <c r="A653"/>
      <c r="B653"/>
      <c r="C653"/>
      <c r="D653"/>
      <c r="E653"/>
      <c r="F653"/>
      <c r="I653"/>
      <c r="K653"/>
      <c r="Y653"/>
      <c r="AA653"/>
      <c r="AB653"/>
      <c r="AC653"/>
      <c r="AH653"/>
      <c r="AJ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</row>
    <row r="654" spans="1:69" ht="12.75">
      <c r="A654"/>
      <c r="B654"/>
      <c r="C654"/>
      <c r="D654"/>
      <c r="E654"/>
      <c r="F654"/>
      <c r="I654"/>
      <c r="K654"/>
      <c r="Y654"/>
      <c r="AA654"/>
      <c r="AB654"/>
      <c r="AC654"/>
      <c r="AH654"/>
      <c r="AJ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</row>
    <row r="655" spans="1:69" ht="12.75">
      <c r="A655"/>
      <c r="B655"/>
      <c r="C655"/>
      <c r="D655"/>
      <c r="E655"/>
      <c r="F655"/>
      <c r="I655"/>
      <c r="K655"/>
      <c r="Y655"/>
      <c r="AA655"/>
      <c r="AB655"/>
      <c r="AC655"/>
      <c r="AH655"/>
      <c r="AJ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</row>
    <row r="656" spans="1:69" ht="12.75">
      <c r="A656"/>
      <c r="B656"/>
      <c r="C656"/>
      <c r="D656"/>
      <c r="E656"/>
      <c r="F656"/>
      <c r="I656"/>
      <c r="K656"/>
      <c r="Y656"/>
      <c r="AA656"/>
      <c r="AB656"/>
      <c r="AC656"/>
      <c r="AH656"/>
      <c r="AJ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</row>
    <row r="657" spans="1:69" ht="12.75">
      <c r="A657"/>
      <c r="B657"/>
      <c r="C657"/>
      <c r="D657"/>
      <c r="E657"/>
      <c r="F657"/>
      <c r="I657"/>
      <c r="K657"/>
      <c r="Y657"/>
      <c r="AA657"/>
      <c r="AB657"/>
      <c r="AC657"/>
      <c r="AH657"/>
      <c r="AJ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</row>
    <row r="658" spans="1:69" ht="12.75">
      <c r="A658"/>
      <c r="B658"/>
      <c r="C658"/>
      <c r="D658"/>
      <c r="E658"/>
      <c r="F658"/>
      <c r="I658"/>
      <c r="K658"/>
      <c r="Y658"/>
      <c r="AA658"/>
      <c r="AB658"/>
      <c r="AC658"/>
      <c r="AH658"/>
      <c r="AJ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</row>
    <row r="659" spans="1:69" ht="12.75">
      <c r="A659"/>
      <c r="B659"/>
      <c r="C659"/>
      <c r="D659"/>
      <c r="E659"/>
      <c r="F659"/>
      <c r="I659"/>
      <c r="K659"/>
      <c r="Y659"/>
      <c r="AA659"/>
      <c r="AB659"/>
      <c r="AC659"/>
      <c r="AH659"/>
      <c r="AJ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</row>
    <row r="660" spans="1:69" ht="12.75">
      <c r="A660"/>
      <c r="B660"/>
      <c r="C660"/>
      <c r="D660"/>
      <c r="E660"/>
      <c r="F660"/>
      <c r="I660"/>
      <c r="K660"/>
      <c r="Y660"/>
      <c r="AA660"/>
      <c r="AB660"/>
      <c r="AC660"/>
      <c r="AH660"/>
      <c r="AJ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</row>
    <row r="661" spans="1:69" ht="12.75">
      <c r="A661"/>
      <c r="B661"/>
      <c r="C661"/>
      <c r="D661"/>
      <c r="E661"/>
      <c r="F661"/>
      <c r="I661"/>
      <c r="K661"/>
      <c r="Y661"/>
      <c r="AA661"/>
      <c r="AB661"/>
      <c r="AC661"/>
      <c r="AH661"/>
      <c r="AJ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</row>
    <row r="662" spans="1:69" ht="12.75">
      <c r="A662"/>
      <c r="B662"/>
      <c r="C662"/>
      <c r="D662"/>
      <c r="E662"/>
      <c r="F662"/>
      <c r="I662"/>
      <c r="K662"/>
      <c r="Y662"/>
      <c r="AA662"/>
      <c r="AB662"/>
      <c r="AC662"/>
      <c r="AH662"/>
      <c r="AJ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</row>
    <row r="663" spans="1:69" ht="12.75">
      <c r="A663"/>
      <c r="B663"/>
      <c r="C663"/>
      <c r="D663"/>
      <c r="E663"/>
      <c r="F663"/>
      <c r="I663"/>
      <c r="K663"/>
      <c r="Y663"/>
      <c r="AA663"/>
      <c r="AB663"/>
      <c r="AC663"/>
      <c r="AH663"/>
      <c r="AJ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</row>
    <row r="664" spans="1:69" ht="12.75">
      <c r="A664"/>
      <c r="B664"/>
      <c r="C664"/>
      <c r="D664"/>
      <c r="E664"/>
      <c r="F664"/>
      <c r="I664"/>
      <c r="K664"/>
      <c r="Y664"/>
      <c r="AA664"/>
      <c r="AB664"/>
      <c r="AC664"/>
      <c r="AH664"/>
      <c r="AJ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</row>
    <row r="665" spans="1:69" ht="12.75">
      <c r="A665"/>
      <c r="B665"/>
      <c r="C665"/>
      <c r="D665"/>
      <c r="E665"/>
      <c r="F665"/>
      <c r="I665"/>
      <c r="K665"/>
      <c r="Y665"/>
      <c r="AA665"/>
      <c r="AB665"/>
      <c r="AC665"/>
      <c r="AH665"/>
      <c r="AJ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</row>
    <row r="666" spans="1:69" ht="12.75">
      <c r="A666"/>
      <c r="B666"/>
      <c r="C666"/>
      <c r="D666"/>
      <c r="E666"/>
      <c r="F666"/>
      <c r="I666"/>
      <c r="K666"/>
      <c r="Y666"/>
      <c r="AA666"/>
      <c r="AB666"/>
      <c r="AC666"/>
      <c r="AH666"/>
      <c r="AJ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</row>
    <row r="667" spans="1:69" ht="12.75">
      <c r="A667"/>
      <c r="B667"/>
      <c r="C667"/>
      <c r="D667"/>
      <c r="E667"/>
      <c r="F667"/>
      <c r="I667"/>
      <c r="K667"/>
      <c r="Y667"/>
      <c r="AA667"/>
      <c r="AB667"/>
      <c r="AC667"/>
      <c r="AH667"/>
      <c r="AJ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</row>
    <row r="668" spans="1:69" ht="12.75">
      <c r="A668"/>
      <c r="B668"/>
      <c r="C668"/>
      <c r="D668"/>
      <c r="E668"/>
      <c r="F668"/>
      <c r="I668"/>
      <c r="K668"/>
      <c r="Y668"/>
      <c r="AA668"/>
      <c r="AB668"/>
      <c r="AC668"/>
      <c r="AH668"/>
      <c r="AJ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</row>
    <row r="669" spans="1:69" ht="12.75">
      <c r="A669"/>
      <c r="B669"/>
      <c r="C669"/>
      <c r="D669"/>
      <c r="E669"/>
      <c r="F669"/>
      <c r="I669"/>
      <c r="K669"/>
      <c r="Y669"/>
      <c r="AA669"/>
      <c r="AB669"/>
      <c r="AC669"/>
      <c r="AH669"/>
      <c r="AJ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</row>
    <row r="670" spans="1:69" ht="12.75">
      <c r="A670"/>
      <c r="B670"/>
      <c r="C670"/>
      <c r="D670"/>
      <c r="E670"/>
      <c r="F670"/>
      <c r="I670"/>
      <c r="K670"/>
      <c r="Y670"/>
      <c r="AA670"/>
      <c r="AB670"/>
      <c r="AC670"/>
      <c r="AH670"/>
      <c r="AJ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</row>
    <row r="671" spans="1:69" ht="12.75">
      <c r="A671"/>
      <c r="B671"/>
      <c r="C671"/>
      <c r="D671"/>
      <c r="E671"/>
      <c r="F671"/>
      <c r="I671"/>
      <c r="K671"/>
      <c r="Y671"/>
      <c r="AA671"/>
      <c r="AB671"/>
      <c r="AC671"/>
      <c r="AH671"/>
      <c r="AJ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</row>
    <row r="672" spans="1:69" ht="12.75">
      <c r="A672"/>
      <c r="B672"/>
      <c r="C672"/>
      <c r="D672"/>
      <c r="E672"/>
      <c r="F672"/>
      <c r="I672"/>
      <c r="K672"/>
      <c r="Y672"/>
      <c r="AA672"/>
      <c r="AB672"/>
      <c r="AC672"/>
      <c r="AH672"/>
      <c r="AJ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</row>
    <row r="673" spans="1:69" ht="12.75">
      <c r="A673"/>
      <c r="B673"/>
      <c r="C673"/>
      <c r="D673"/>
      <c r="E673"/>
      <c r="F673"/>
      <c r="I673"/>
      <c r="K673"/>
      <c r="Y673"/>
      <c r="AA673"/>
      <c r="AB673"/>
      <c r="AC673"/>
      <c r="AH673"/>
      <c r="AJ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</row>
    <row r="674" spans="1:69" ht="12.75">
      <c r="A674"/>
      <c r="B674"/>
      <c r="C674"/>
      <c r="D674"/>
      <c r="E674"/>
      <c r="F674"/>
      <c r="I674"/>
      <c r="K674"/>
      <c r="Y674"/>
      <c r="AA674"/>
      <c r="AB674"/>
      <c r="AC674"/>
      <c r="AH674"/>
      <c r="AJ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</row>
    <row r="675" spans="1:69" ht="12.75">
      <c r="A675"/>
      <c r="B675"/>
      <c r="C675"/>
      <c r="D675"/>
      <c r="E675"/>
      <c r="F675"/>
      <c r="I675"/>
      <c r="K675"/>
      <c r="Y675"/>
      <c r="AA675"/>
      <c r="AB675"/>
      <c r="AC675"/>
      <c r="AH675"/>
      <c r="AJ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</row>
    <row r="676" spans="1:69" ht="12.75">
      <c r="A676"/>
      <c r="B676"/>
      <c r="C676"/>
      <c r="D676"/>
      <c r="E676"/>
      <c r="F676"/>
      <c r="I676"/>
      <c r="K676"/>
      <c r="Y676"/>
      <c r="AA676"/>
      <c r="AB676"/>
      <c r="AC676"/>
      <c r="AH676"/>
      <c r="AJ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</row>
    <row r="677" spans="1:69" ht="12.75">
      <c r="A677"/>
      <c r="B677"/>
      <c r="C677"/>
      <c r="D677"/>
      <c r="E677"/>
      <c r="F677"/>
      <c r="I677"/>
      <c r="K677"/>
      <c r="Y677"/>
      <c r="AA677"/>
      <c r="AB677"/>
      <c r="AC677"/>
      <c r="AH677"/>
      <c r="AJ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</row>
    <row r="678" spans="1:69" ht="12.75">
      <c r="A678"/>
      <c r="B678"/>
      <c r="C678"/>
      <c r="D678"/>
      <c r="E678"/>
      <c r="F678"/>
      <c r="I678"/>
      <c r="K678"/>
      <c r="Y678"/>
      <c r="AA678"/>
      <c r="AB678"/>
      <c r="AC678"/>
      <c r="AH678"/>
      <c r="AJ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</row>
    <row r="679" spans="1:69" ht="12.75">
      <c r="A679"/>
      <c r="B679"/>
      <c r="C679"/>
      <c r="D679"/>
      <c r="E679"/>
      <c r="F679"/>
      <c r="I679"/>
      <c r="K679"/>
      <c r="Y679"/>
      <c r="AA679"/>
      <c r="AB679"/>
      <c r="AC679"/>
      <c r="AH679"/>
      <c r="AJ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</row>
    <row r="680" spans="1:69" ht="12.75">
      <c r="A680"/>
      <c r="B680"/>
      <c r="C680"/>
      <c r="D680"/>
      <c r="E680"/>
      <c r="F680"/>
      <c r="I680"/>
      <c r="K680"/>
      <c r="Y680"/>
      <c r="AA680"/>
      <c r="AB680"/>
      <c r="AC680"/>
      <c r="AH680"/>
      <c r="AJ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</row>
    <row r="681" spans="1:69" ht="12.75">
      <c r="A681"/>
      <c r="B681"/>
      <c r="C681"/>
      <c r="D681"/>
      <c r="E681"/>
      <c r="F681"/>
      <c r="I681"/>
      <c r="K681"/>
      <c r="Y681"/>
      <c r="AA681"/>
      <c r="AB681"/>
      <c r="AC681"/>
      <c r="AH681"/>
      <c r="AJ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</row>
    <row r="682" spans="1:69" ht="12.75">
      <c r="A682"/>
      <c r="B682"/>
      <c r="C682"/>
      <c r="D682"/>
      <c r="E682"/>
      <c r="F682"/>
      <c r="I682"/>
      <c r="K682"/>
      <c r="Y682"/>
      <c r="AA682"/>
      <c r="AB682"/>
      <c r="AC682"/>
      <c r="AH682"/>
      <c r="AJ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</row>
    <row r="683" spans="1:69" ht="12.75">
      <c r="A683"/>
      <c r="B683"/>
      <c r="C683"/>
      <c r="D683"/>
      <c r="E683"/>
      <c r="F683"/>
      <c r="I683"/>
      <c r="K683"/>
      <c r="Y683"/>
      <c r="AA683"/>
      <c r="AB683"/>
      <c r="AC683"/>
      <c r="AH683"/>
      <c r="AJ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</row>
    <row r="684" spans="1:69" ht="12.75">
      <c r="A684"/>
      <c r="B684"/>
      <c r="C684"/>
      <c r="D684"/>
      <c r="E684"/>
      <c r="F684"/>
      <c r="I684"/>
      <c r="K684"/>
      <c r="Y684"/>
      <c r="AA684"/>
      <c r="AB684"/>
      <c r="AC684"/>
      <c r="AH684"/>
      <c r="AJ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</row>
    <row r="685" spans="1:69" ht="12.75">
      <c r="A685"/>
      <c r="B685"/>
      <c r="C685"/>
      <c r="D685"/>
      <c r="E685"/>
      <c r="F685"/>
      <c r="I685"/>
      <c r="K685"/>
      <c r="Y685"/>
      <c r="AA685"/>
      <c r="AB685"/>
      <c r="AC685"/>
      <c r="AH685"/>
      <c r="AJ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</row>
    <row r="686" spans="1:69" ht="12.75">
      <c r="A686"/>
      <c r="B686"/>
      <c r="C686"/>
      <c r="D686"/>
      <c r="E686"/>
      <c r="F686"/>
      <c r="I686"/>
      <c r="K686"/>
      <c r="Y686"/>
      <c r="AA686"/>
      <c r="AB686"/>
      <c r="AC686"/>
      <c r="AH686"/>
      <c r="AJ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</row>
    <row r="687" spans="1:69" ht="12.75">
      <c r="A687"/>
      <c r="B687"/>
      <c r="C687"/>
      <c r="D687"/>
      <c r="E687"/>
      <c r="F687"/>
      <c r="I687"/>
      <c r="K687"/>
      <c r="Y687"/>
      <c r="AA687"/>
      <c r="AB687"/>
      <c r="AC687"/>
      <c r="AH687"/>
      <c r="AJ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</row>
    <row r="688" spans="1:69" ht="12.75">
      <c r="A688"/>
      <c r="B688"/>
      <c r="C688"/>
      <c r="D688"/>
      <c r="E688"/>
      <c r="F688"/>
      <c r="I688"/>
      <c r="K688"/>
      <c r="Y688"/>
      <c r="AA688"/>
      <c r="AB688"/>
      <c r="AC688"/>
      <c r="AH688"/>
      <c r="AJ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</row>
    <row r="689" spans="1:69" ht="12.75">
      <c r="A689"/>
      <c r="B689"/>
      <c r="C689"/>
      <c r="D689"/>
      <c r="E689"/>
      <c r="F689"/>
      <c r="I689"/>
      <c r="K689"/>
      <c r="Y689"/>
      <c r="AA689"/>
      <c r="AB689"/>
      <c r="AC689"/>
      <c r="AH689"/>
      <c r="AJ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</row>
    <row r="690" spans="1:69" ht="12.75">
      <c r="A690"/>
      <c r="B690"/>
      <c r="C690"/>
      <c r="D690"/>
      <c r="E690"/>
      <c r="F690"/>
      <c r="I690"/>
      <c r="K690"/>
      <c r="Y690"/>
      <c r="AA690"/>
      <c r="AB690"/>
      <c r="AC690"/>
      <c r="AH690"/>
      <c r="AJ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</row>
    <row r="691" spans="1:69" ht="12.75">
      <c r="A691"/>
      <c r="B691"/>
      <c r="C691"/>
      <c r="D691"/>
      <c r="E691"/>
      <c r="F691"/>
      <c r="I691"/>
      <c r="K691"/>
      <c r="Y691"/>
      <c r="AA691"/>
      <c r="AB691"/>
      <c r="AC691"/>
      <c r="AH691"/>
      <c r="AJ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</row>
    <row r="692" spans="1:69" ht="12.75">
      <c r="A692"/>
      <c r="B692"/>
      <c r="C692"/>
      <c r="D692"/>
      <c r="E692"/>
      <c r="F692"/>
      <c r="I692"/>
      <c r="K692"/>
      <c r="Y692"/>
      <c r="AA692"/>
      <c r="AB692"/>
      <c r="AC692"/>
      <c r="AH692"/>
      <c r="AJ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</row>
    <row r="693" spans="1:69" ht="12.75">
      <c r="A693"/>
      <c r="B693"/>
      <c r="C693"/>
      <c r="D693"/>
      <c r="E693"/>
      <c r="F693"/>
      <c r="I693"/>
      <c r="K693"/>
      <c r="Y693"/>
      <c r="AA693"/>
      <c r="AB693"/>
      <c r="AC693"/>
      <c r="AH693"/>
      <c r="AJ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</row>
    <row r="694" spans="1:69" ht="12.75">
      <c r="A694"/>
      <c r="B694"/>
      <c r="C694"/>
      <c r="D694"/>
      <c r="E694"/>
      <c r="F694"/>
      <c r="I694"/>
      <c r="K694"/>
      <c r="Y694"/>
      <c r="AA694"/>
      <c r="AB694"/>
      <c r="AC694"/>
      <c r="AH694"/>
      <c r="AJ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</row>
    <row r="695" spans="1:69" ht="12.75">
      <c r="A695"/>
      <c r="B695"/>
      <c r="C695"/>
      <c r="D695"/>
      <c r="E695"/>
      <c r="F695"/>
      <c r="I695"/>
      <c r="K695"/>
      <c r="Y695"/>
      <c r="AA695"/>
      <c r="AB695"/>
      <c r="AC695"/>
      <c r="AH695"/>
      <c r="AJ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</row>
    <row r="696" spans="1:69" ht="12.75">
      <c r="A696"/>
      <c r="B696"/>
      <c r="C696"/>
      <c r="D696"/>
      <c r="E696"/>
      <c r="F696"/>
      <c r="I696"/>
      <c r="K696"/>
      <c r="Y696"/>
      <c r="AA696"/>
      <c r="AB696"/>
      <c r="AC696"/>
      <c r="AH696"/>
      <c r="AJ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</row>
    <row r="697" spans="1:69" ht="12.75">
      <c r="A697"/>
      <c r="B697"/>
      <c r="C697"/>
      <c r="D697"/>
      <c r="E697"/>
      <c r="F697"/>
      <c r="I697"/>
      <c r="K697"/>
      <c r="Y697"/>
      <c r="AA697"/>
      <c r="AB697"/>
      <c r="AC697"/>
      <c r="AH697"/>
      <c r="AJ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</row>
    <row r="698" spans="1:69" ht="12.75">
      <c r="A698"/>
      <c r="B698"/>
      <c r="C698"/>
      <c r="D698"/>
      <c r="E698"/>
      <c r="F698"/>
      <c r="I698"/>
      <c r="K698"/>
      <c r="Y698"/>
      <c r="AA698"/>
      <c r="AB698"/>
      <c r="AC698"/>
      <c r="AH698"/>
      <c r="AJ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</row>
    <row r="699" spans="1:69" ht="12.75">
      <c r="A699"/>
      <c r="B699"/>
      <c r="C699"/>
      <c r="D699"/>
      <c r="E699"/>
      <c r="F699"/>
      <c r="I699"/>
      <c r="K699"/>
      <c r="Y699"/>
      <c r="AA699"/>
      <c r="AB699"/>
      <c r="AC699"/>
      <c r="AH699"/>
      <c r="AJ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</row>
    <row r="700" spans="1:69" ht="12.75">
      <c r="A700"/>
      <c r="B700"/>
      <c r="C700"/>
      <c r="D700"/>
      <c r="E700"/>
      <c r="F700"/>
      <c r="I700"/>
      <c r="K700"/>
      <c r="Y700"/>
      <c r="AA700"/>
      <c r="AB700"/>
      <c r="AC700"/>
      <c r="AH700"/>
      <c r="AJ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</row>
    <row r="701" spans="1:69" ht="12.75">
      <c r="A701"/>
      <c r="B701"/>
      <c r="C701"/>
      <c r="D701"/>
      <c r="E701"/>
      <c r="F701"/>
      <c r="I701"/>
      <c r="K701"/>
      <c r="Y701"/>
      <c r="AA701"/>
      <c r="AB701"/>
      <c r="AC701"/>
      <c r="AH701"/>
      <c r="AJ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</row>
    <row r="702" spans="1:69" ht="12.75">
      <c r="A702"/>
      <c r="B702"/>
      <c r="C702"/>
      <c r="D702"/>
      <c r="E702"/>
      <c r="F702"/>
      <c r="I702"/>
      <c r="K702"/>
      <c r="Y702"/>
      <c r="AA702"/>
      <c r="AB702"/>
      <c r="AC702"/>
      <c r="AH702"/>
      <c r="AJ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</row>
    <row r="703" spans="1:69" ht="12.75">
      <c r="A703"/>
      <c r="B703"/>
      <c r="C703"/>
      <c r="D703"/>
      <c r="E703"/>
      <c r="F703"/>
      <c r="I703"/>
      <c r="K703"/>
      <c r="Y703"/>
      <c r="AA703"/>
      <c r="AB703"/>
      <c r="AC703"/>
      <c r="AH703"/>
      <c r="AJ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</row>
    <row r="704" spans="1:69" ht="12.75">
      <c r="A704"/>
      <c r="B704"/>
      <c r="C704"/>
      <c r="D704"/>
      <c r="E704"/>
      <c r="F704"/>
      <c r="I704"/>
      <c r="K704"/>
      <c r="Y704"/>
      <c r="AA704"/>
      <c r="AB704"/>
      <c r="AC704"/>
      <c r="AH704"/>
      <c r="AJ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</row>
    <row r="705" spans="1:69" ht="12.75">
      <c r="A705"/>
      <c r="B705"/>
      <c r="C705"/>
      <c r="D705"/>
      <c r="E705"/>
      <c r="F705"/>
      <c r="I705"/>
      <c r="K705"/>
      <c r="Y705"/>
      <c r="AA705"/>
      <c r="AB705"/>
      <c r="AC705"/>
      <c r="AH705"/>
      <c r="AJ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</row>
    <row r="706" spans="1:69" ht="12.75">
      <c r="A706"/>
      <c r="B706"/>
      <c r="C706"/>
      <c r="D706"/>
      <c r="E706"/>
      <c r="F706"/>
      <c r="I706"/>
      <c r="K706"/>
      <c r="Y706"/>
      <c r="AA706"/>
      <c r="AB706"/>
      <c r="AC706"/>
      <c r="AH706"/>
      <c r="AJ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</row>
    <row r="707" spans="1:69" ht="12.75">
      <c r="A707"/>
      <c r="B707"/>
      <c r="C707"/>
      <c r="D707"/>
      <c r="E707"/>
      <c r="F707"/>
      <c r="I707"/>
      <c r="K707"/>
      <c r="Y707"/>
      <c r="AA707"/>
      <c r="AB707"/>
      <c r="AC707"/>
      <c r="AH707"/>
      <c r="AJ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</row>
    <row r="708" spans="1:69" ht="12.75">
      <c r="A708"/>
      <c r="B708"/>
      <c r="C708"/>
      <c r="D708"/>
      <c r="E708"/>
      <c r="F708"/>
      <c r="I708"/>
      <c r="K708"/>
      <c r="Y708"/>
      <c r="AA708"/>
      <c r="AB708"/>
      <c r="AC708"/>
      <c r="AH708"/>
      <c r="AJ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</row>
    <row r="709" spans="1:69" ht="12.75">
      <c r="A709"/>
      <c r="B709"/>
      <c r="C709"/>
      <c r="D709"/>
      <c r="E709"/>
      <c r="F709"/>
      <c r="I709"/>
      <c r="K709"/>
      <c r="Y709"/>
      <c r="AA709"/>
      <c r="AB709"/>
      <c r="AC709"/>
      <c r="AH709"/>
      <c r="AJ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</row>
    <row r="710" spans="1:69" ht="12.75">
      <c r="A710"/>
      <c r="B710"/>
      <c r="C710"/>
      <c r="D710"/>
      <c r="E710"/>
      <c r="F710"/>
      <c r="I710"/>
      <c r="K710"/>
      <c r="Y710"/>
      <c r="AA710"/>
      <c r="AB710"/>
      <c r="AC710"/>
      <c r="AH710"/>
      <c r="AJ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</row>
    <row r="711" spans="1:69" ht="12.75">
      <c r="A711"/>
      <c r="B711"/>
      <c r="C711"/>
      <c r="D711"/>
      <c r="E711"/>
      <c r="F711"/>
      <c r="I711"/>
      <c r="K711"/>
      <c r="Y711"/>
      <c r="AA711"/>
      <c r="AB711"/>
      <c r="AC711"/>
      <c r="AH711"/>
      <c r="AJ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</row>
    <row r="712" spans="1:69" ht="12.75">
      <c r="A712"/>
      <c r="B712"/>
      <c r="C712"/>
      <c r="D712"/>
      <c r="E712"/>
      <c r="F712"/>
      <c r="I712"/>
      <c r="K712"/>
      <c r="Y712"/>
      <c r="AA712"/>
      <c r="AB712"/>
      <c r="AC712"/>
      <c r="AH712"/>
      <c r="AJ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</row>
    <row r="713" spans="1:69" ht="12.75">
      <c r="A713"/>
      <c r="B713"/>
      <c r="C713"/>
      <c r="D713"/>
      <c r="E713"/>
      <c r="F713"/>
      <c r="I713"/>
      <c r="K713"/>
      <c r="Y713"/>
      <c r="AA713"/>
      <c r="AB713"/>
      <c r="AC713"/>
      <c r="AH713"/>
      <c r="AJ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</row>
    <row r="714" spans="1:69" ht="12.75">
      <c r="A714"/>
      <c r="B714"/>
      <c r="C714"/>
      <c r="D714"/>
      <c r="E714"/>
      <c r="F714"/>
      <c r="I714"/>
      <c r="K714"/>
      <c r="Y714"/>
      <c r="AA714"/>
      <c r="AB714"/>
      <c r="AC714"/>
      <c r="AH714"/>
      <c r="AJ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</row>
    <row r="715" spans="1:69" ht="12.75">
      <c r="A715"/>
      <c r="B715"/>
      <c r="C715"/>
      <c r="D715"/>
      <c r="E715"/>
      <c r="F715"/>
      <c r="I715"/>
      <c r="K715"/>
      <c r="Y715"/>
      <c r="AA715"/>
      <c r="AB715"/>
      <c r="AC715"/>
      <c r="AH715"/>
      <c r="AJ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</row>
    <row r="716" spans="1:69" ht="12.75">
      <c r="A716"/>
      <c r="B716"/>
      <c r="C716"/>
      <c r="D716"/>
      <c r="E716"/>
      <c r="F716"/>
      <c r="I716"/>
      <c r="K716"/>
      <c r="Y716"/>
      <c r="AA716"/>
      <c r="AB716"/>
      <c r="AC716"/>
      <c r="AH716"/>
      <c r="AJ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</row>
    <row r="717" spans="1:69" ht="12.75">
      <c r="A717"/>
      <c r="B717"/>
      <c r="C717"/>
      <c r="D717"/>
      <c r="E717"/>
      <c r="F717"/>
      <c r="I717"/>
      <c r="K717"/>
      <c r="Y717"/>
      <c r="AA717"/>
      <c r="AB717"/>
      <c r="AC717"/>
      <c r="AH717"/>
      <c r="AJ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</row>
    <row r="718" spans="1:69" ht="12.75">
      <c r="A718"/>
      <c r="B718"/>
      <c r="C718"/>
      <c r="D718"/>
      <c r="E718"/>
      <c r="F718"/>
      <c r="I718"/>
      <c r="K718"/>
      <c r="Y718"/>
      <c r="AA718"/>
      <c r="AB718"/>
      <c r="AC718"/>
      <c r="AH718"/>
      <c r="AJ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</row>
    <row r="719" spans="1:69" ht="12.75">
      <c r="A719"/>
      <c r="B719"/>
      <c r="C719"/>
      <c r="D719"/>
      <c r="E719"/>
      <c r="F719"/>
      <c r="I719"/>
      <c r="K719"/>
      <c r="Y719"/>
      <c r="AA719"/>
      <c r="AB719"/>
      <c r="AC719"/>
      <c r="AH719"/>
      <c r="AJ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</row>
    <row r="720" spans="1:69" ht="12.75">
      <c r="A720"/>
      <c r="B720"/>
      <c r="C720"/>
      <c r="D720"/>
      <c r="E720"/>
      <c r="F720"/>
      <c r="I720"/>
      <c r="K720"/>
      <c r="Y720"/>
      <c r="AA720"/>
      <c r="AB720"/>
      <c r="AC720"/>
      <c r="AH720"/>
      <c r="AJ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</row>
    <row r="721" spans="1:69" ht="12.75">
      <c r="A721"/>
      <c r="B721"/>
      <c r="C721"/>
      <c r="D721"/>
      <c r="E721"/>
      <c r="F721"/>
      <c r="I721"/>
      <c r="K721"/>
      <c r="Y721"/>
      <c r="AA721"/>
      <c r="AB721"/>
      <c r="AC721"/>
      <c r="AH721"/>
      <c r="AJ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</row>
    <row r="722" spans="1:69" ht="12.75">
      <c r="A722"/>
      <c r="B722"/>
      <c r="C722"/>
      <c r="D722"/>
      <c r="E722"/>
      <c r="F722"/>
      <c r="I722"/>
      <c r="K722"/>
      <c r="Y722"/>
      <c r="AA722"/>
      <c r="AB722"/>
      <c r="AC722"/>
      <c r="AH722"/>
      <c r="AJ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</row>
    <row r="723" spans="1:69" ht="12.75">
      <c r="A723"/>
      <c r="B723"/>
      <c r="C723"/>
      <c r="D723"/>
      <c r="E723"/>
      <c r="F723"/>
      <c r="I723"/>
      <c r="K723"/>
      <c r="Y723"/>
      <c r="AA723"/>
      <c r="AB723"/>
      <c r="AC723"/>
      <c r="AH723"/>
      <c r="AJ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</row>
    <row r="724" spans="1:69" ht="12.75">
      <c r="A724"/>
      <c r="B724"/>
      <c r="C724"/>
      <c r="D724"/>
      <c r="E724"/>
      <c r="F724"/>
      <c r="I724"/>
      <c r="K724"/>
      <c r="Y724"/>
      <c r="AA724"/>
      <c r="AB724"/>
      <c r="AC724"/>
      <c r="AH724"/>
      <c r="AJ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</row>
    <row r="725" spans="1:69" ht="12.75">
      <c r="A725"/>
      <c r="B725"/>
      <c r="C725"/>
      <c r="D725"/>
      <c r="E725"/>
      <c r="F725"/>
      <c r="I725"/>
      <c r="K725"/>
      <c r="Y725"/>
      <c r="AA725"/>
      <c r="AB725"/>
      <c r="AC725"/>
      <c r="AH725"/>
      <c r="AJ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</row>
    <row r="726" spans="1:69" ht="12.75">
      <c r="A726"/>
      <c r="B726"/>
      <c r="C726"/>
      <c r="D726"/>
      <c r="E726"/>
      <c r="F726"/>
      <c r="I726"/>
      <c r="K726"/>
      <c r="Y726"/>
      <c r="AA726"/>
      <c r="AB726"/>
      <c r="AC726"/>
      <c r="AH726"/>
      <c r="AJ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</row>
    <row r="727" spans="1:69" ht="12.75">
      <c r="A727"/>
      <c r="B727"/>
      <c r="C727"/>
      <c r="D727"/>
      <c r="E727"/>
      <c r="F727"/>
      <c r="I727"/>
      <c r="K727"/>
      <c r="Y727"/>
      <c r="AA727"/>
      <c r="AB727"/>
      <c r="AC727"/>
      <c r="AH727"/>
      <c r="AJ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</row>
    <row r="728" spans="1:69" ht="12.75">
      <c r="A728"/>
      <c r="B728"/>
      <c r="C728"/>
      <c r="D728"/>
      <c r="E728"/>
      <c r="F728"/>
      <c r="I728"/>
      <c r="K728"/>
      <c r="Y728"/>
      <c r="AA728"/>
      <c r="AB728"/>
      <c r="AC728"/>
      <c r="AH728"/>
      <c r="AJ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</row>
    <row r="729" spans="1:69" ht="12.75">
      <c r="A729"/>
      <c r="B729"/>
      <c r="C729"/>
      <c r="D729"/>
      <c r="E729"/>
      <c r="F729"/>
      <c r="I729"/>
      <c r="K729"/>
      <c r="Y729"/>
      <c r="AA729"/>
      <c r="AB729"/>
      <c r="AC729"/>
      <c r="AH729"/>
      <c r="AJ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</row>
    <row r="730" spans="1:69" ht="12.75">
      <c r="A730"/>
      <c r="B730"/>
      <c r="C730"/>
      <c r="D730"/>
      <c r="E730"/>
      <c r="F730"/>
      <c r="I730"/>
      <c r="K730"/>
      <c r="Y730"/>
      <c r="AA730"/>
      <c r="AB730"/>
      <c r="AC730"/>
      <c r="AH730"/>
      <c r="AJ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</row>
    <row r="731" spans="1:69" ht="12.75">
      <c r="A731"/>
      <c r="B731"/>
      <c r="C731"/>
      <c r="D731"/>
      <c r="E731"/>
      <c r="F731"/>
      <c r="I731"/>
      <c r="K731"/>
      <c r="Y731"/>
      <c r="AA731"/>
      <c r="AB731"/>
      <c r="AC731"/>
      <c r="AH731"/>
      <c r="AJ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</row>
    <row r="732" spans="1:69" ht="12.75">
      <c r="A732"/>
      <c r="B732"/>
      <c r="C732"/>
      <c r="D732"/>
      <c r="E732"/>
      <c r="F732"/>
      <c r="I732"/>
      <c r="K732"/>
      <c r="Y732"/>
      <c r="AA732"/>
      <c r="AB732"/>
      <c r="AC732"/>
      <c r="AH732"/>
      <c r="AJ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</row>
    <row r="733" spans="1:69" ht="12.75">
      <c r="A733"/>
      <c r="B733"/>
      <c r="C733"/>
      <c r="D733"/>
      <c r="E733"/>
      <c r="F733"/>
      <c r="I733"/>
      <c r="K733"/>
      <c r="Y733"/>
      <c r="AA733"/>
      <c r="AB733"/>
      <c r="AC733"/>
      <c r="AH733"/>
      <c r="AJ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</row>
    <row r="734" spans="1:69" ht="12.75">
      <c r="A734"/>
      <c r="B734"/>
      <c r="C734"/>
      <c r="D734"/>
      <c r="E734"/>
      <c r="F734"/>
      <c r="I734"/>
      <c r="K734"/>
      <c r="Y734"/>
      <c r="AA734"/>
      <c r="AB734"/>
      <c r="AC734"/>
      <c r="AH734"/>
      <c r="AJ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</row>
    <row r="735" spans="1:69" ht="12.75">
      <c r="A735"/>
      <c r="B735"/>
      <c r="C735"/>
      <c r="D735"/>
      <c r="E735"/>
      <c r="F735"/>
      <c r="I735"/>
      <c r="K735"/>
      <c r="Y735"/>
      <c r="AA735"/>
      <c r="AB735"/>
      <c r="AC735"/>
      <c r="AH735"/>
      <c r="AJ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</row>
    <row r="736" spans="1:69" ht="12.75">
      <c r="A736"/>
      <c r="B736"/>
      <c r="C736"/>
      <c r="D736"/>
      <c r="E736"/>
      <c r="F736"/>
      <c r="I736"/>
      <c r="K736"/>
      <c r="Y736"/>
      <c r="AA736"/>
      <c r="AB736"/>
      <c r="AC736"/>
      <c r="AH736"/>
      <c r="AJ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</row>
    <row r="737" spans="1:69" ht="12.75">
      <c r="A737"/>
      <c r="B737"/>
      <c r="C737"/>
      <c r="D737"/>
      <c r="E737"/>
      <c r="F737"/>
      <c r="I737"/>
      <c r="K737"/>
      <c r="Y737"/>
      <c r="AA737"/>
      <c r="AB737"/>
      <c r="AC737"/>
      <c r="AH737"/>
      <c r="AJ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</row>
    <row r="738" spans="1:69" ht="12.75">
      <c r="A738"/>
      <c r="B738"/>
      <c r="C738"/>
      <c r="D738"/>
      <c r="E738"/>
      <c r="F738"/>
      <c r="I738"/>
      <c r="K738"/>
      <c r="Y738"/>
      <c r="AA738"/>
      <c r="AB738"/>
      <c r="AC738"/>
      <c r="AH738"/>
      <c r="AJ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</row>
    <row r="739" spans="1:69" ht="12.75">
      <c r="A739"/>
      <c r="B739"/>
      <c r="C739"/>
      <c r="D739"/>
      <c r="E739"/>
      <c r="F739"/>
      <c r="I739"/>
      <c r="K739"/>
      <c r="Y739"/>
      <c r="AA739"/>
      <c r="AB739"/>
      <c r="AC739"/>
      <c r="AH739"/>
      <c r="AJ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</row>
    <row r="740" spans="1:69" ht="12.75">
      <c r="A740"/>
      <c r="B740"/>
      <c r="C740"/>
      <c r="D740"/>
      <c r="E740"/>
      <c r="F740"/>
      <c r="I740"/>
      <c r="K740"/>
      <c r="Y740"/>
      <c r="AA740"/>
      <c r="AB740"/>
      <c r="AC740"/>
      <c r="AH740"/>
      <c r="AJ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</row>
    <row r="741" spans="1:69" ht="12.75">
      <c r="A741"/>
      <c r="B741"/>
      <c r="C741"/>
      <c r="D741"/>
      <c r="E741"/>
      <c r="F741"/>
      <c r="I741"/>
      <c r="K741"/>
      <c r="Y741"/>
      <c r="AA741"/>
      <c r="AB741"/>
      <c r="AC741"/>
      <c r="AH741"/>
      <c r="AJ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</row>
    <row r="742" spans="1:69" ht="12.75">
      <c r="A742"/>
      <c r="B742"/>
      <c r="C742"/>
      <c r="D742"/>
      <c r="E742"/>
      <c r="F742"/>
      <c r="I742"/>
      <c r="K742"/>
      <c r="Y742"/>
      <c r="AA742"/>
      <c r="AB742"/>
      <c r="AC742"/>
      <c r="AH742"/>
      <c r="AJ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</row>
    <row r="743" spans="1:69" ht="12.75">
      <c r="A743"/>
      <c r="B743"/>
      <c r="C743"/>
      <c r="D743"/>
      <c r="E743"/>
      <c r="F743"/>
      <c r="I743"/>
      <c r="K743"/>
      <c r="Y743"/>
      <c r="AA743"/>
      <c r="AB743"/>
      <c r="AC743"/>
      <c r="AH743"/>
      <c r="AJ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</row>
    <row r="744" spans="1:69" ht="12.75">
      <c r="A744"/>
      <c r="B744"/>
      <c r="C744"/>
      <c r="D744"/>
      <c r="E744"/>
      <c r="F744"/>
      <c r="I744"/>
      <c r="K744"/>
      <c r="Y744"/>
      <c r="AA744"/>
      <c r="AB744"/>
      <c r="AC744"/>
      <c r="AH744"/>
      <c r="AJ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</row>
    <row r="745" spans="1:69" ht="12.75">
      <c r="A745"/>
      <c r="B745"/>
      <c r="C745"/>
      <c r="D745"/>
      <c r="E745"/>
      <c r="F745"/>
      <c r="I745"/>
      <c r="K745"/>
      <c r="Y745"/>
      <c r="AA745"/>
      <c r="AB745"/>
      <c r="AC745"/>
      <c r="AH745"/>
      <c r="AJ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</row>
    <row r="746" spans="1:69" ht="12.75">
      <c r="A746"/>
      <c r="B746"/>
      <c r="C746"/>
      <c r="D746"/>
      <c r="E746"/>
      <c r="F746"/>
      <c r="I746"/>
      <c r="K746"/>
      <c r="Y746"/>
      <c r="AA746"/>
      <c r="AB746"/>
      <c r="AC746"/>
      <c r="AH746"/>
      <c r="AJ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</row>
    <row r="747" spans="1:69" ht="12.75">
      <c r="A747"/>
      <c r="B747"/>
      <c r="C747"/>
      <c r="D747"/>
      <c r="E747"/>
      <c r="F747"/>
      <c r="I747"/>
      <c r="K747"/>
      <c r="Y747"/>
      <c r="AA747"/>
      <c r="AB747"/>
      <c r="AC747"/>
      <c r="AH747"/>
      <c r="AJ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</row>
    <row r="748" spans="1:69" ht="12.75">
      <c r="A748"/>
      <c r="B748"/>
      <c r="C748"/>
      <c r="D748"/>
      <c r="E748"/>
      <c r="F748"/>
      <c r="I748"/>
      <c r="K748"/>
      <c r="Y748"/>
      <c r="AA748"/>
      <c r="AB748"/>
      <c r="AC748"/>
      <c r="AH748"/>
      <c r="AJ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</row>
    <row r="749" spans="1:69" ht="12.75">
      <c r="A749"/>
      <c r="B749"/>
      <c r="C749"/>
      <c r="D749"/>
      <c r="E749"/>
      <c r="F749"/>
      <c r="I749"/>
      <c r="K749"/>
      <c r="Y749"/>
      <c r="AA749"/>
      <c r="AB749"/>
      <c r="AC749"/>
      <c r="AH749"/>
      <c r="AJ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</row>
    <row r="750" spans="1:69" ht="12.75">
      <c r="A750"/>
      <c r="B750"/>
      <c r="C750"/>
      <c r="D750"/>
      <c r="E750"/>
      <c r="F750"/>
      <c r="I750"/>
      <c r="K750"/>
      <c r="Y750"/>
      <c r="AA750"/>
      <c r="AB750"/>
      <c r="AC750"/>
      <c r="AH750"/>
      <c r="AJ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</row>
    <row r="751" spans="1:69" ht="12.75">
      <c r="A751"/>
      <c r="B751"/>
      <c r="C751"/>
      <c r="D751"/>
      <c r="E751"/>
      <c r="F751"/>
      <c r="I751"/>
      <c r="K751"/>
      <c r="Y751"/>
      <c r="AA751"/>
      <c r="AB751"/>
      <c r="AC751"/>
      <c r="AH751"/>
      <c r="AJ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</row>
    <row r="752" spans="1:69" ht="12.75">
      <c r="A752"/>
      <c r="B752"/>
      <c r="C752"/>
      <c r="D752"/>
      <c r="E752"/>
      <c r="F752"/>
      <c r="I752"/>
      <c r="K752"/>
      <c r="Y752"/>
      <c r="AA752"/>
      <c r="AB752"/>
      <c r="AC752"/>
      <c r="AH752"/>
      <c r="AJ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</row>
    <row r="753" spans="1:69" ht="12.75">
      <c r="A753"/>
      <c r="B753"/>
      <c r="C753"/>
      <c r="D753"/>
      <c r="E753"/>
      <c r="F753"/>
      <c r="I753"/>
      <c r="K753"/>
      <c r="Y753"/>
      <c r="AA753"/>
      <c r="AB753"/>
      <c r="AC753"/>
      <c r="AH753"/>
      <c r="AJ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</row>
    <row r="754" spans="1:69" ht="12.75">
      <c r="A754"/>
      <c r="B754"/>
      <c r="C754"/>
      <c r="D754"/>
      <c r="E754"/>
      <c r="F754"/>
      <c r="I754"/>
      <c r="K754"/>
      <c r="Y754"/>
      <c r="AA754"/>
      <c r="AB754"/>
      <c r="AC754"/>
      <c r="AH754"/>
      <c r="AJ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</row>
    <row r="755" spans="1:69" ht="12.75">
      <c r="A755"/>
      <c r="B755"/>
      <c r="C755"/>
      <c r="D755"/>
      <c r="E755"/>
      <c r="F755"/>
      <c r="I755"/>
      <c r="K755"/>
      <c r="Y755"/>
      <c r="AA755"/>
      <c r="AB755"/>
      <c r="AC755"/>
      <c r="AH755"/>
      <c r="AJ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</row>
    <row r="756" spans="1:69" ht="12.75">
      <c r="A756"/>
      <c r="B756"/>
      <c r="C756"/>
      <c r="D756"/>
      <c r="E756"/>
      <c r="F756"/>
      <c r="I756"/>
      <c r="K756"/>
      <c r="Y756"/>
      <c r="AA756"/>
      <c r="AB756"/>
      <c r="AC756"/>
      <c r="AH756"/>
      <c r="AJ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</row>
    <row r="757" spans="1:69" ht="12.75">
      <c r="A757"/>
      <c r="B757"/>
      <c r="C757"/>
      <c r="D757"/>
      <c r="E757"/>
      <c r="F757"/>
      <c r="I757"/>
      <c r="K757"/>
      <c r="Y757"/>
      <c r="AA757"/>
      <c r="AB757"/>
      <c r="AC757"/>
      <c r="AH757"/>
      <c r="AJ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</row>
    <row r="758" spans="1:69" ht="12.75">
      <c r="A758"/>
      <c r="B758"/>
      <c r="C758"/>
      <c r="D758"/>
      <c r="E758"/>
      <c r="F758"/>
      <c r="I758"/>
      <c r="K758"/>
      <c r="Y758"/>
      <c r="AA758"/>
      <c r="AB758"/>
      <c r="AC758"/>
      <c r="AH758"/>
      <c r="AJ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</row>
    <row r="759" spans="1:69" ht="12.75">
      <c r="A759"/>
      <c r="B759"/>
      <c r="C759"/>
      <c r="D759"/>
      <c r="E759"/>
      <c r="F759"/>
      <c r="I759"/>
      <c r="K759"/>
      <c r="Y759"/>
      <c r="AA759"/>
      <c r="AB759"/>
      <c r="AC759"/>
      <c r="AH759"/>
      <c r="AJ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</row>
    <row r="760" spans="1:69" ht="12.75">
      <c r="A760"/>
      <c r="B760"/>
      <c r="C760"/>
      <c r="D760"/>
      <c r="E760"/>
      <c r="F760"/>
      <c r="I760"/>
      <c r="K760"/>
      <c r="Y760"/>
      <c r="AA760"/>
      <c r="AB760"/>
      <c r="AC760"/>
      <c r="AH760"/>
      <c r="AJ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</row>
    <row r="761" spans="1:69" ht="12.75">
      <c r="A761"/>
      <c r="B761"/>
      <c r="C761"/>
      <c r="D761"/>
      <c r="E761"/>
      <c r="F761"/>
      <c r="I761"/>
      <c r="K761"/>
      <c r="Y761"/>
      <c r="AA761"/>
      <c r="AB761"/>
      <c r="AC761"/>
      <c r="AH761"/>
      <c r="AJ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</row>
    <row r="762" spans="1:69" ht="12.75">
      <c r="A762"/>
      <c r="B762"/>
      <c r="C762"/>
      <c r="D762"/>
      <c r="E762"/>
      <c r="F762"/>
      <c r="I762"/>
      <c r="K762"/>
      <c r="Y762"/>
      <c r="AA762"/>
      <c r="AB762"/>
      <c r="AC762"/>
      <c r="AH762"/>
      <c r="AJ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</row>
    <row r="763" spans="1:69" ht="12.75">
      <c r="A763"/>
      <c r="B763"/>
      <c r="C763"/>
      <c r="D763"/>
      <c r="E763"/>
      <c r="F763"/>
      <c r="I763"/>
      <c r="K763"/>
      <c r="Y763"/>
      <c r="AA763"/>
      <c r="AB763"/>
      <c r="AC763"/>
      <c r="AH763"/>
      <c r="AJ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</row>
    <row r="764" spans="1:69" ht="12.75">
      <c r="A764"/>
      <c r="B764"/>
      <c r="C764"/>
      <c r="D764"/>
      <c r="E764"/>
      <c r="F764"/>
      <c r="I764"/>
      <c r="K764"/>
      <c r="Y764"/>
      <c r="AA764"/>
      <c r="AB764"/>
      <c r="AC764"/>
      <c r="AH764"/>
      <c r="AJ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</row>
    <row r="765" spans="1:69" ht="12.75">
      <c r="A765"/>
      <c r="B765"/>
      <c r="C765"/>
      <c r="D765"/>
      <c r="E765"/>
      <c r="F765"/>
      <c r="I765"/>
      <c r="K765"/>
      <c r="Y765"/>
      <c r="AA765"/>
      <c r="AB765"/>
      <c r="AC765"/>
      <c r="AH765"/>
      <c r="AJ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</row>
    <row r="766" spans="1:69" ht="12.75">
      <c r="A766"/>
      <c r="B766"/>
      <c r="C766"/>
      <c r="D766"/>
      <c r="E766"/>
      <c r="F766"/>
      <c r="I766"/>
      <c r="K766"/>
      <c r="Y766"/>
      <c r="AA766"/>
      <c r="AB766"/>
      <c r="AC766"/>
      <c r="AH766"/>
      <c r="AJ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</row>
    <row r="767" spans="1:69" ht="12.75">
      <c r="A767"/>
      <c r="B767"/>
      <c r="C767"/>
      <c r="D767"/>
      <c r="E767"/>
      <c r="F767"/>
      <c r="I767"/>
      <c r="K767"/>
      <c r="Y767"/>
      <c r="AA767"/>
      <c r="AB767"/>
      <c r="AC767"/>
      <c r="AH767"/>
      <c r="AJ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</row>
    <row r="768" spans="1:69" ht="12.75">
      <c r="A768"/>
      <c r="B768"/>
      <c r="C768"/>
      <c r="D768"/>
      <c r="E768"/>
      <c r="F768"/>
      <c r="I768"/>
      <c r="K768"/>
      <c r="Y768"/>
      <c r="AA768"/>
      <c r="AB768"/>
      <c r="AC768"/>
      <c r="AH768"/>
      <c r="AJ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</row>
    <row r="769" spans="1:69" ht="12.75">
      <c r="A769"/>
      <c r="B769"/>
      <c r="C769"/>
      <c r="D769"/>
      <c r="E769"/>
      <c r="F769"/>
      <c r="I769"/>
      <c r="K769"/>
      <c r="Y769"/>
      <c r="AA769"/>
      <c r="AB769"/>
      <c r="AC769"/>
      <c r="AH769"/>
      <c r="AJ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</row>
    <row r="770" spans="1:69" ht="12.75">
      <c r="A770"/>
      <c r="B770"/>
      <c r="C770"/>
      <c r="D770"/>
      <c r="E770"/>
      <c r="F770"/>
      <c r="I770"/>
      <c r="K770"/>
      <c r="Y770"/>
      <c r="AA770"/>
      <c r="AB770"/>
      <c r="AC770"/>
      <c r="AH770"/>
      <c r="AJ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</row>
  </sheetData>
  <sheetProtection/>
  <mergeCells count="1">
    <mergeCell ref="A1:BQ1"/>
  </mergeCells>
  <printOptions/>
  <pageMargins left="0.5905511811023623" right="0" top="0.11811023622047245" bottom="0" header="0.31496062992125984" footer="0"/>
  <pageSetup fitToHeight="1" fitToWidth="1" horizontalDpi="300" verticalDpi="3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3"/>
  <sheetViews>
    <sheetView zoomScalePageLayoutView="0" workbookViewId="0" topLeftCell="A159">
      <selection activeCell="H176" sqref="H176"/>
    </sheetView>
  </sheetViews>
  <sheetFormatPr defaultColWidth="9.140625" defaultRowHeight="12.75"/>
  <cols>
    <col min="1" max="1" width="20.421875" style="0" customWidth="1"/>
    <col min="2" max="2" width="5.57421875" style="56" bestFit="1" customWidth="1"/>
    <col min="3" max="3" width="7.57421875" style="139" bestFit="1" customWidth="1"/>
    <col min="4" max="4" width="6.7109375" style="54" customWidth="1"/>
    <col min="5" max="5" width="7.421875" style="52" bestFit="1" customWidth="1"/>
    <col min="6" max="6" width="9.140625" style="51" customWidth="1"/>
    <col min="7" max="7" width="21.140625" style="50" customWidth="1"/>
    <col min="8" max="8" width="21.421875" style="50" customWidth="1"/>
    <col min="9" max="9" width="12.421875" style="0" customWidth="1"/>
  </cols>
  <sheetData>
    <row r="1" spans="1:8" s="41" customFormat="1" ht="12.75">
      <c r="A1" s="46" t="s">
        <v>73</v>
      </c>
      <c r="B1" s="104" t="s">
        <v>74</v>
      </c>
      <c r="C1" s="133" t="s">
        <v>75</v>
      </c>
      <c r="D1" s="43" t="s">
        <v>49</v>
      </c>
      <c r="E1" s="42" t="s">
        <v>76</v>
      </c>
      <c r="F1" s="44" t="s">
        <v>77</v>
      </c>
      <c r="G1" s="41" t="s">
        <v>78</v>
      </c>
      <c r="H1" s="41" t="s">
        <v>79</v>
      </c>
    </row>
    <row r="2" spans="1:8" s="45" customFormat="1" ht="12.75">
      <c r="A2" s="41"/>
      <c r="B2" s="109"/>
      <c r="C2" s="134"/>
      <c r="D2" s="106"/>
      <c r="E2" s="105"/>
      <c r="F2" s="90"/>
      <c r="G2" s="88"/>
      <c r="H2" s="88"/>
    </row>
    <row r="3" spans="1:8" s="45" customFormat="1" ht="12.75">
      <c r="A3" s="41" t="s">
        <v>80</v>
      </c>
      <c r="B3" s="110">
        <v>400</v>
      </c>
      <c r="C3" s="134"/>
      <c r="D3" s="106"/>
      <c r="E3" s="105"/>
      <c r="F3" s="90"/>
      <c r="G3" s="88"/>
      <c r="H3" s="88"/>
    </row>
    <row r="4" spans="1:19" ht="12.75">
      <c r="A4" s="88" t="s">
        <v>263</v>
      </c>
      <c r="B4" s="110">
        <v>400</v>
      </c>
      <c r="C4" s="135">
        <v>1410</v>
      </c>
      <c r="D4" s="106">
        <f aca="true" t="shared" si="0" ref="D4:D17">SUM(C4/B3*100)</f>
        <v>352.5</v>
      </c>
      <c r="E4" s="105" t="s">
        <v>373</v>
      </c>
      <c r="F4" s="90" t="s">
        <v>372</v>
      </c>
      <c r="G4" s="88" t="s">
        <v>324</v>
      </c>
      <c r="H4" s="88" t="s">
        <v>371</v>
      </c>
      <c r="M4" s="47"/>
      <c r="N4" s="93"/>
      <c r="O4" s="53"/>
      <c r="P4" s="52"/>
      <c r="Q4" s="87"/>
      <c r="R4" s="92"/>
      <c r="S4" s="89"/>
    </row>
    <row r="5" spans="1:8" ht="12.75">
      <c r="A5" s="88" t="s">
        <v>394</v>
      </c>
      <c r="B5" s="110">
        <v>400</v>
      </c>
      <c r="C5" s="135">
        <v>1398</v>
      </c>
      <c r="D5" s="106">
        <f t="shared" si="0"/>
        <v>349.5</v>
      </c>
      <c r="E5" s="105" t="s">
        <v>239</v>
      </c>
      <c r="F5" s="90" t="s">
        <v>240</v>
      </c>
      <c r="G5" s="88" t="s">
        <v>241</v>
      </c>
      <c r="H5" s="88" t="s">
        <v>166</v>
      </c>
    </row>
    <row r="6" spans="1:8" ht="12.75">
      <c r="A6" s="89" t="s">
        <v>190</v>
      </c>
      <c r="B6" s="110">
        <v>400</v>
      </c>
      <c r="C6" s="141">
        <v>780</v>
      </c>
      <c r="D6" s="53">
        <f>SUM(C6/B4*100)</f>
        <v>195</v>
      </c>
      <c r="E6" s="52" t="s">
        <v>256</v>
      </c>
      <c r="F6" s="51" t="s">
        <v>257</v>
      </c>
      <c r="G6" s="50" t="s">
        <v>225</v>
      </c>
      <c r="H6" s="50" t="s">
        <v>219</v>
      </c>
    </row>
    <row r="7" spans="1:8" ht="12.75">
      <c r="A7" s="89" t="s">
        <v>362</v>
      </c>
      <c r="B7" s="110">
        <v>400</v>
      </c>
      <c r="C7" s="143">
        <v>765</v>
      </c>
      <c r="D7" s="106">
        <f>SUM(C7/B7*100)</f>
        <v>191.25</v>
      </c>
      <c r="E7" s="105" t="s">
        <v>339</v>
      </c>
      <c r="F7" s="87" t="s">
        <v>363</v>
      </c>
      <c r="G7" s="89" t="s">
        <v>364</v>
      </c>
      <c r="H7" s="89" t="s">
        <v>365</v>
      </c>
    </row>
    <row r="8" spans="1:8" ht="12.75">
      <c r="A8" s="89" t="s">
        <v>186</v>
      </c>
      <c r="B8" s="110">
        <v>400</v>
      </c>
      <c r="C8" s="135">
        <v>680</v>
      </c>
      <c r="D8" s="149">
        <f t="shared" si="0"/>
        <v>170</v>
      </c>
      <c r="E8" s="107" t="s">
        <v>280</v>
      </c>
      <c r="F8" s="87" t="s">
        <v>287</v>
      </c>
      <c r="G8" s="89" t="s">
        <v>247</v>
      </c>
      <c r="H8" s="88" t="s">
        <v>290</v>
      </c>
    </row>
    <row r="9" spans="1:8" s="45" customFormat="1" ht="12.75">
      <c r="A9" s="88" t="s">
        <v>199</v>
      </c>
      <c r="B9" s="110">
        <v>400</v>
      </c>
      <c r="C9" s="135">
        <v>480</v>
      </c>
      <c r="D9" s="149">
        <f t="shared" si="0"/>
        <v>120</v>
      </c>
      <c r="E9" s="105" t="s">
        <v>291</v>
      </c>
      <c r="F9" s="90" t="s">
        <v>292</v>
      </c>
      <c r="G9" s="88" t="s">
        <v>293</v>
      </c>
      <c r="H9" s="88" t="s">
        <v>294</v>
      </c>
    </row>
    <row r="10" spans="1:8" s="45" customFormat="1" ht="12.75">
      <c r="A10" t="s">
        <v>167</v>
      </c>
      <c r="B10" s="110">
        <v>400</v>
      </c>
      <c r="C10" s="135">
        <v>440</v>
      </c>
      <c r="D10" s="106">
        <f>SUM(C10/B9*100)</f>
        <v>110.00000000000001</v>
      </c>
      <c r="E10" s="105" t="s">
        <v>193</v>
      </c>
      <c r="F10" s="90" t="s">
        <v>343</v>
      </c>
      <c r="G10" s="89" t="s">
        <v>329</v>
      </c>
      <c r="H10" s="89" t="s">
        <v>344</v>
      </c>
    </row>
    <row r="11" spans="1:8" s="45" customFormat="1" ht="12.75">
      <c r="A11" s="89"/>
      <c r="B11" s="110">
        <v>400</v>
      </c>
      <c r="C11" s="135"/>
      <c r="D11" s="106">
        <f t="shared" si="0"/>
        <v>0</v>
      </c>
      <c r="E11" s="107"/>
      <c r="F11" s="87"/>
      <c r="G11" s="89"/>
      <c r="H11" s="88"/>
    </row>
    <row r="12" spans="1:8" ht="12.75">
      <c r="A12" s="89"/>
      <c r="B12" s="110">
        <v>400</v>
      </c>
      <c r="C12" s="135"/>
      <c r="D12" s="106">
        <f t="shared" si="0"/>
        <v>0</v>
      </c>
      <c r="E12" s="105"/>
      <c r="F12" s="90"/>
      <c r="G12" s="88"/>
      <c r="H12" s="88"/>
    </row>
    <row r="13" spans="1:8" ht="12.75">
      <c r="A13" s="88"/>
      <c r="B13" s="110">
        <v>400</v>
      </c>
      <c r="C13" s="141"/>
      <c r="D13" s="106">
        <f t="shared" si="0"/>
        <v>0</v>
      </c>
      <c r="F13" s="87"/>
      <c r="G13" s="88"/>
      <c r="H13" s="89"/>
    </row>
    <row r="14" spans="1:8" ht="12.75">
      <c r="A14" s="89"/>
      <c r="B14" s="110">
        <v>400</v>
      </c>
      <c r="C14" s="135"/>
      <c r="D14" s="106">
        <f t="shared" si="0"/>
        <v>0</v>
      </c>
      <c r="E14" s="107"/>
      <c r="F14" s="87"/>
      <c r="G14" s="89"/>
      <c r="H14" s="89"/>
    </row>
    <row r="15" spans="2:8" ht="12.75">
      <c r="B15" s="110">
        <v>400</v>
      </c>
      <c r="C15" s="141"/>
      <c r="D15" s="53">
        <f>SUM(C15/B13*100)</f>
        <v>0</v>
      </c>
      <c r="F15" s="87"/>
      <c r="G15" s="89"/>
      <c r="H15" s="108"/>
    </row>
    <row r="16" spans="1:8" ht="12.75">
      <c r="A16" s="88"/>
      <c r="B16" s="110">
        <v>400</v>
      </c>
      <c r="C16" s="135"/>
      <c r="D16" s="106">
        <f t="shared" si="0"/>
        <v>0</v>
      </c>
      <c r="E16" s="105"/>
      <c r="F16" s="90"/>
      <c r="G16" s="88"/>
      <c r="H16" s="89"/>
    </row>
    <row r="17" spans="1:8" ht="12.75">
      <c r="A17" s="88"/>
      <c r="B17" s="110" t="s">
        <v>146</v>
      </c>
      <c r="C17" s="135"/>
      <c r="D17" s="106">
        <f t="shared" si="0"/>
        <v>0</v>
      </c>
      <c r="E17" s="105"/>
      <c r="F17" s="90"/>
      <c r="G17" s="88"/>
      <c r="H17" s="89"/>
    </row>
    <row r="18" spans="1:8" ht="12.75">
      <c r="A18" s="88"/>
      <c r="B18" s="110"/>
      <c r="C18" s="135"/>
      <c r="D18" s="106"/>
      <c r="E18" s="105"/>
      <c r="F18" s="90"/>
      <c r="G18" s="88"/>
      <c r="H18" s="89"/>
    </row>
    <row r="19" spans="1:8" s="45" customFormat="1" ht="12.75">
      <c r="A19" s="41" t="s">
        <v>81</v>
      </c>
      <c r="B19" s="111">
        <v>1500</v>
      </c>
      <c r="C19" s="135"/>
      <c r="D19" s="106"/>
      <c r="E19" s="105"/>
      <c r="F19" s="90"/>
      <c r="G19" s="88"/>
      <c r="H19" s="88"/>
    </row>
    <row r="20" spans="1:9" s="45" customFormat="1" ht="12.75">
      <c r="A20" s="89" t="s">
        <v>186</v>
      </c>
      <c r="B20" s="111">
        <v>1500</v>
      </c>
      <c r="C20" s="164">
        <v>4570</v>
      </c>
      <c r="D20" s="106">
        <f>SUM(C20/B19*100)</f>
        <v>304.6666666666667</v>
      </c>
      <c r="E20" s="105" t="s">
        <v>229</v>
      </c>
      <c r="F20" s="90" t="s">
        <v>220</v>
      </c>
      <c r="G20" s="88" t="s">
        <v>249</v>
      </c>
      <c r="H20" s="88" t="s">
        <v>250</v>
      </c>
      <c r="I20" s="166" t="s">
        <v>251</v>
      </c>
    </row>
    <row r="21" spans="1:8" s="45" customFormat="1" ht="12.75">
      <c r="A21" s="89" t="s">
        <v>199</v>
      </c>
      <c r="B21" s="111">
        <v>1500</v>
      </c>
      <c r="C21" s="135">
        <v>1710</v>
      </c>
      <c r="D21" s="106">
        <f>SUM(C21/B20*100)</f>
        <v>113.99999999999999</v>
      </c>
      <c r="E21" s="105" t="s">
        <v>223</v>
      </c>
      <c r="F21" s="90" t="s">
        <v>379</v>
      </c>
      <c r="G21" s="88" t="s">
        <v>380</v>
      </c>
      <c r="H21" s="88" t="s">
        <v>381</v>
      </c>
    </row>
    <row r="22" spans="1:8" ht="12.75">
      <c r="A22" s="41"/>
      <c r="B22" s="109"/>
      <c r="C22" s="135"/>
      <c r="D22" s="106"/>
      <c r="E22" s="105"/>
      <c r="F22" s="90"/>
      <c r="G22" s="88"/>
      <c r="H22" s="88"/>
    </row>
    <row r="23" spans="1:8" s="45" customFormat="1" ht="12.75">
      <c r="A23" s="41" t="s">
        <v>82</v>
      </c>
      <c r="B23" s="110">
        <v>450</v>
      </c>
      <c r="C23" s="135"/>
      <c r="D23" s="106"/>
      <c r="E23" s="105"/>
      <c r="F23" s="90"/>
      <c r="G23" s="88"/>
      <c r="H23" s="88"/>
    </row>
    <row r="24" spans="1:8" s="45" customFormat="1" ht="12.75">
      <c r="A24" s="89" t="s">
        <v>394</v>
      </c>
      <c r="B24" s="110">
        <v>450</v>
      </c>
      <c r="C24" s="135">
        <v>1550</v>
      </c>
      <c r="D24" s="106">
        <f aca="true" t="shared" si="1" ref="D24:D35">SUM(C24/B23*100)</f>
        <v>344.44444444444446</v>
      </c>
      <c r="E24" s="107" t="s">
        <v>281</v>
      </c>
      <c r="F24" s="87" t="s">
        <v>322</v>
      </c>
      <c r="G24" s="89" t="s">
        <v>216</v>
      </c>
      <c r="H24" s="89" t="s">
        <v>323</v>
      </c>
    </row>
    <row r="25" spans="1:8" s="45" customFormat="1" ht="12.75">
      <c r="A25" s="88" t="s">
        <v>167</v>
      </c>
      <c r="B25" s="110">
        <v>450</v>
      </c>
      <c r="C25" s="135">
        <v>1020</v>
      </c>
      <c r="D25" s="106">
        <f t="shared" si="1"/>
        <v>226.66666666666666</v>
      </c>
      <c r="E25" s="105" t="s">
        <v>214</v>
      </c>
      <c r="F25" s="90" t="s">
        <v>215</v>
      </c>
      <c r="G25" s="88" t="s">
        <v>216</v>
      </c>
      <c r="H25" s="89" t="s">
        <v>217</v>
      </c>
    </row>
    <row r="26" spans="1:8" s="45" customFormat="1" ht="12.75">
      <c r="A26" s="89" t="s">
        <v>263</v>
      </c>
      <c r="B26" s="110">
        <v>450</v>
      </c>
      <c r="C26" s="135">
        <v>865</v>
      </c>
      <c r="D26" s="106">
        <f t="shared" si="1"/>
        <v>192.22222222222223</v>
      </c>
      <c r="E26" s="107" t="s">
        <v>313</v>
      </c>
      <c r="F26" s="87" t="s">
        <v>325</v>
      </c>
      <c r="G26" s="89" t="s">
        <v>216</v>
      </c>
      <c r="H26" s="89" t="s">
        <v>326</v>
      </c>
    </row>
    <row r="27" spans="1:8" s="45" customFormat="1" ht="12.75">
      <c r="A27" s="88" t="s">
        <v>393</v>
      </c>
      <c r="B27" s="110">
        <v>450</v>
      </c>
      <c r="C27" s="135">
        <v>780</v>
      </c>
      <c r="D27" s="106">
        <f t="shared" si="1"/>
        <v>173.33333333333334</v>
      </c>
      <c r="E27" s="105" t="s">
        <v>339</v>
      </c>
      <c r="F27" s="90" t="s">
        <v>388</v>
      </c>
      <c r="G27" s="88" t="s">
        <v>390</v>
      </c>
      <c r="H27" s="89" t="s">
        <v>332</v>
      </c>
    </row>
    <row r="28" spans="1:8" ht="12.75">
      <c r="A28" s="88" t="s">
        <v>199</v>
      </c>
      <c r="B28" s="110">
        <v>450</v>
      </c>
      <c r="C28" s="135">
        <v>750</v>
      </c>
      <c r="D28" s="106">
        <f t="shared" si="1"/>
        <v>166.66666666666669</v>
      </c>
      <c r="E28" s="105" t="s">
        <v>387</v>
      </c>
      <c r="F28" s="90" t="s">
        <v>388</v>
      </c>
      <c r="G28" s="88" t="s">
        <v>390</v>
      </c>
      <c r="H28" s="89" t="s">
        <v>332</v>
      </c>
    </row>
    <row r="29" spans="1:8" ht="12.75">
      <c r="A29" s="89" t="s">
        <v>190</v>
      </c>
      <c r="B29" s="110">
        <v>450</v>
      </c>
      <c r="C29" s="135">
        <v>740</v>
      </c>
      <c r="D29" s="106">
        <f t="shared" si="1"/>
        <v>164.44444444444443</v>
      </c>
      <c r="E29" s="107" t="s">
        <v>291</v>
      </c>
      <c r="F29" s="87" t="s">
        <v>366</v>
      </c>
      <c r="G29" s="89" t="s">
        <v>367</v>
      </c>
      <c r="H29" s="89" t="s">
        <v>323</v>
      </c>
    </row>
    <row r="30" spans="1:8" s="45" customFormat="1" ht="12.75">
      <c r="A30" s="89" t="s">
        <v>206</v>
      </c>
      <c r="B30" s="110">
        <v>450</v>
      </c>
      <c r="C30" s="135">
        <v>710</v>
      </c>
      <c r="D30" s="106">
        <f>SUM(C30/B28*100)</f>
        <v>157.77777777777777</v>
      </c>
      <c r="E30" s="105" t="s">
        <v>253</v>
      </c>
      <c r="F30" s="90" t="s">
        <v>388</v>
      </c>
      <c r="G30" s="88" t="s">
        <v>390</v>
      </c>
      <c r="H30" s="89" t="s">
        <v>332</v>
      </c>
    </row>
    <row r="31" spans="1:8" s="45" customFormat="1" ht="12.75">
      <c r="A31" s="89" t="s">
        <v>186</v>
      </c>
      <c r="B31" s="110">
        <v>450</v>
      </c>
      <c r="C31" s="135">
        <v>700</v>
      </c>
      <c r="D31" s="106">
        <f t="shared" si="1"/>
        <v>155.55555555555557</v>
      </c>
      <c r="E31" s="107" t="s">
        <v>253</v>
      </c>
      <c r="F31" s="87" t="s">
        <v>312</v>
      </c>
      <c r="G31" s="89" t="s">
        <v>331</v>
      </c>
      <c r="H31" s="89" t="s">
        <v>332</v>
      </c>
    </row>
    <row r="32" spans="1:8" s="45" customFormat="1" ht="12.75">
      <c r="A32" s="89" t="s">
        <v>172</v>
      </c>
      <c r="B32" s="110">
        <v>450</v>
      </c>
      <c r="C32" s="135">
        <v>630</v>
      </c>
      <c r="D32" s="106">
        <f t="shared" si="1"/>
        <v>140</v>
      </c>
      <c r="E32" s="105" t="s">
        <v>270</v>
      </c>
      <c r="F32" s="90" t="s">
        <v>377</v>
      </c>
      <c r="G32" s="88" t="s">
        <v>378</v>
      </c>
      <c r="H32" s="89" t="s">
        <v>332</v>
      </c>
    </row>
    <row r="33" spans="1:8" s="45" customFormat="1" ht="12.75">
      <c r="A33" s="89" t="s">
        <v>162</v>
      </c>
      <c r="B33" s="110">
        <v>450</v>
      </c>
      <c r="C33" s="135">
        <v>500</v>
      </c>
      <c r="D33" s="106">
        <f t="shared" si="1"/>
        <v>111.11111111111111</v>
      </c>
      <c r="E33" s="107" t="s">
        <v>270</v>
      </c>
      <c r="F33" s="87" t="s">
        <v>353</v>
      </c>
      <c r="G33" s="89" t="s">
        <v>216</v>
      </c>
      <c r="H33" s="89" t="s">
        <v>332</v>
      </c>
    </row>
    <row r="34" spans="1:8" s="45" customFormat="1" ht="12.75">
      <c r="A34" s="89"/>
      <c r="B34" s="110">
        <v>450</v>
      </c>
      <c r="C34" s="135"/>
      <c r="D34" s="106">
        <f t="shared" si="1"/>
        <v>0</v>
      </c>
      <c r="E34" s="105"/>
      <c r="F34" s="90"/>
      <c r="G34" s="88"/>
      <c r="H34" s="89"/>
    </row>
    <row r="35" spans="1:8" s="45" customFormat="1" ht="12.75">
      <c r="A35" s="41"/>
      <c r="B35" s="110">
        <v>450</v>
      </c>
      <c r="C35" s="135"/>
      <c r="D35" s="106">
        <f t="shared" si="1"/>
        <v>0</v>
      </c>
      <c r="E35" s="105"/>
      <c r="F35" s="90"/>
      <c r="G35" s="88"/>
      <c r="H35" s="89"/>
    </row>
    <row r="36" spans="1:8" s="45" customFormat="1" ht="12.75">
      <c r="A36" s="41"/>
      <c r="B36" s="110"/>
      <c r="C36" s="135"/>
      <c r="D36" s="106"/>
      <c r="E36" s="105"/>
      <c r="F36" s="90"/>
      <c r="G36" s="88"/>
      <c r="H36" s="89"/>
    </row>
    <row r="37" spans="1:8" s="45" customFormat="1" ht="12.75">
      <c r="A37" s="41" t="s">
        <v>152</v>
      </c>
      <c r="B37" s="110" t="s">
        <v>108</v>
      </c>
      <c r="C37" s="135"/>
      <c r="D37" s="106"/>
      <c r="E37" s="105"/>
      <c r="F37" s="90"/>
      <c r="G37" s="88"/>
      <c r="H37" s="89"/>
    </row>
    <row r="38" spans="1:9" s="45" customFormat="1" ht="12.75">
      <c r="A38" s="89" t="s">
        <v>252</v>
      </c>
      <c r="B38" s="110" t="s">
        <v>108</v>
      </c>
      <c r="C38" s="135">
        <v>470</v>
      </c>
      <c r="D38" s="106">
        <f aca="true" t="shared" si="2" ref="D38:D47">SUM(C38/B37*100)</f>
        <v>195.83333333333331</v>
      </c>
      <c r="E38" s="105" t="s">
        <v>253</v>
      </c>
      <c r="F38" s="90" t="s">
        <v>254</v>
      </c>
      <c r="G38" s="88" t="s">
        <v>255</v>
      </c>
      <c r="H38" s="89" t="s">
        <v>166</v>
      </c>
      <c r="I38" s="151"/>
    </row>
    <row r="39" spans="1:8" s="45" customFormat="1" ht="12.75">
      <c r="A39" s="89" t="s">
        <v>394</v>
      </c>
      <c r="B39" s="110" t="s">
        <v>108</v>
      </c>
      <c r="C39" s="135">
        <v>411</v>
      </c>
      <c r="D39" s="149">
        <f t="shared" si="2"/>
        <v>171.25</v>
      </c>
      <c r="E39" s="105" t="s">
        <v>193</v>
      </c>
      <c r="F39" s="90" t="s">
        <v>169</v>
      </c>
      <c r="G39" s="88" t="s">
        <v>197</v>
      </c>
      <c r="H39" s="89" t="s">
        <v>198</v>
      </c>
    </row>
    <row r="40" spans="1:8" s="45" customFormat="1" ht="12.75">
      <c r="A40" s="153" t="s">
        <v>263</v>
      </c>
      <c r="B40" s="110" t="s">
        <v>108</v>
      </c>
      <c r="C40" s="135">
        <v>405</v>
      </c>
      <c r="D40" s="106">
        <f t="shared" si="2"/>
        <v>168.75</v>
      </c>
      <c r="E40" s="105" t="s">
        <v>253</v>
      </c>
      <c r="F40" s="90" t="s">
        <v>264</v>
      </c>
      <c r="G40" s="88" t="s">
        <v>265</v>
      </c>
      <c r="H40" s="89" t="s">
        <v>269</v>
      </c>
    </row>
    <row r="41" spans="1:8" s="45" customFormat="1" ht="12.75">
      <c r="A41" s="153" t="s">
        <v>199</v>
      </c>
      <c r="B41" s="110" t="s">
        <v>108</v>
      </c>
      <c r="C41" s="135">
        <v>360</v>
      </c>
      <c r="D41" s="106">
        <f t="shared" si="2"/>
        <v>150</v>
      </c>
      <c r="E41" s="105" t="s">
        <v>191</v>
      </c>
      <c r="F41" s="90" t="s">
        <v>295</v>
      </c>
      <c r="G41" s="88" t="s">
        <v>296</v>
      </c>
      <c r="H41" s="89" t="s">
        <v>202</v>
      </c>
    </row>
    <row r="42" spans="1:8" s="45" customFormat="1" ht="12.75">
      <c r="A42" s="89" t="s">
        <v>206</v>
      </c>
      <c r="B42" s="110" t="s">
        <v>108</v>
      </c>
      <c r="C42" s="135">
        <v>280</v>
      </c>
      <c r="D42" s="106">
        <f t="shared" si="2"/>
        <v>116.66666666666667</v>
      </c>
      <c r="E42" s="105" t="s">
        <v>207</v>
      </c>
      <c r="F42" s="90" t="s">
        <v>200</v>
      </c>
      <c r="G42" s="88" t="s">
        <v>201</v>
      </c>
      <c r="H42" s="89" t="s">
        <v>208</v>
      </c>
    </row>
    <row r="43" spans="1:8" s="45" customFormat="1" ht="12.75">
      <c r="A43" s="89" t="s">
        <v>190</v>
      </c>
      <c r="B43" s="110" t="s">
        <v>108</v>
      </c>
      <c r="C43" s="135">
        <v>270</v>
      </c>
      <c r="D43" s="106">
        <f t="shared" si="2"/>
        <v>112.5</v>
      </c>
      <c r="E43" s="105" t="s">
        <v>237</v>
      </c>
      <c r="F43" s="90" t="s">
        <v>238</v>
      </c>
      <c r="G43" s="88" t="s">
        <v>197</v>
      </c>
      <c r="H43" s="89" t="s">
        <v>166</v>
      </c>
    </row>
    <row r="44" spans="1:8" s="45" customFormat="1" ht="12.75">
      <c r="A44" s="89"/>
      <c r="B44" s="110" t="s">
        <v>108</v>
      </c>
      <c r="C44" s="135"/>
      <c r="D44" s="106">
        <f t="shared" si="2"/>
        <v>0</v>
      </c>
      <c r="E44" s="105"/>
      <c r="F44" s="90"/>
      <c r="G44" s="88"/>
      <c r="H44" s="89"/>
    </row>
    <row r="45" spans="1:8" s="45" customFormat="1" ht="12.75">
      <c r="A45" s="89"/>
      <c r="B45" s="110" t="s">
        <v>108</v>
      </c>
      <c r="C45" s="154"/>
      <c r="D45" s="106">
        <f t="shared" si="2"/>
        <v>0</v>
      </c>
      <c r="E45" s="105"/>
      <c r="F45" s="90"/>
      <c r="G45" s="88"/>
      <c r="H45" s="89"/>
    </row>
    <row r="46" spans="1:8" s="45" customFormat="1" ht="12.75">
      <c r="A46" s="89"/>
      <c r="B46" s="110" t="s">
        <v>108</v>
      </c>
      <c r="C46" s="135"/>
      <c r="D46" s="106">
        <f t="shared" si="2"/>
        <v>0</v>
      </c>
      <c r="E46" s="105"/>
      <c r="F46" s="90"/>
      <c r="G46" s="88"/>
      <c r="H46" s="89"/>
    </row>
    <row r="47" spans="1:8" s="45" customFormat="1" ht="12.75">
      <c r="A47" s="89"/>
      <c r="B47" s="110" t="s">
        <v>108</v>
      </c>
      <c r="C47" s="135"/>
      <c r="D47" s="106">
        <f t="shared" si="2"/>
        <v>0</v>
      </c>
      <c r="E47" s="105"/>
      <c r="F47" s="90"/>
      <c r="G47" s="88"/>
      <c r="H47" s="89"/>
    </row>
    <row r="48" spans="1:8" s="55" customFormat="1" ht="12.75">
      <c r="A48" s="89"/>
      <c r="B48" s="56"/>
      <c r="C48" s="135"/>
      <c r="D48" s="106"/>
      <c r="E48" s="107"/>
      <c r="F48" s="87"/>
      <c r="G48" s="89"/>
      <c r="H48" s="89"/>
    </row>
    <row r="49" spans="1:8" s="50" customFormat="1" ht="12.75">
      <c r="A49" s="41" t="s">
        <v>83</v>
      </c>
      <c r="B49" s="110">
        <v>1200</v>
      </c>
      <c r="C49" s="135"/>
      <c r="D49" s="106"/>
      <c r="E49" s="105"/>
      <c r="F49" s="90"/>
      <c r="G49" s="88"/>
      <c r="H49" s="88"/>
    </row>
    <row r="50" spans="1:8" s="45" customFormat="1" ht="12.75">
      <c r="A50" s="89"/>
      <c r="B50" s="110">
        <v>1200</v>
      </c>
      <c r="C50" s="135"/>
      <c r="D50" s="106">
        <f aca="true" t="shared" si="3" ref="D50:D56">SUM(C50/B49*100)</f>
        <v>0</v>
      </c>
      <c r="E50" s="105"/>
      <c r="F50" s="90"/>
      <c r="G50" s="88"/>
      <c r="H50" s="88"/>
    </row>
    <row r="51" spans="1:8" ht="12.75">
      <c r="A51" s="88"/>
      <c r="B51" s="110">
        <v>1200</v>
      </c>
      <c r="C51" s="135"/>
      <c r="D51" s="106">
        <f t="shared" si="3"/>
        <v>0</v>
      </c>
      <c r="E51" s="105"/>
      <c r="F51" s="90"/>
      <c r="G51" s="88"/>
      <c r="H51" s="88"/>
    </row>
    <row r="52" spans="1:8" s="50" customFormat="1" ht="12.75">
      <c r="A52" s="89"/>
      <c r="B52" s="110">
        <v>1200</v>
      </c>
      <c r="C52" s="135"/>
      <c r="D52" s="106">
        <f t="shared" si="3"/>
        <v>0</v>
      </c>
      <c r="E52" s="105"/>
      <c r="F52" s="90"/>
      <c r="G52" s="88"/>
      <c r="H52" s="88"/>
    </row>
    <row r="53" spans="1:8" s="45" customFormat="1" ht="12.75">
      <c r="A53" s="89"/>
      <c r="B53" s="110">
        <v>1200</v>
      </c>
      <c r="C53" s="135"/>
      <c r="D53" s="106">
        <f t="shared" si="3"/>
        <v>0</v>
      </c>
      <c r="E53" s="105"/>
      <c r="F53" s="90"/>
      <c r="G53" s="88"/>
      <c r="H53" s="88"/>
    </row>
    <row r="54" spans="1:8" s="50" customFormat="1" ht="12.75">
      <c r="A54" s="89"/>
      <c r="B54" s="110">
        <v>1200</v>
      </c>
      <c r="C54" s="135"/>
      <c r="D54" s="106">
        <f t="shared" si="3"/>
        <v>0</v>
      </c>
      <c r="E54" s="107"/>
      <c r="F54" s="87"/>
      <c r="G54" s="89"/>
      <c r="H54" s="89"/>
    </row>
    <row r="55" spans="1:8" s="50" customFormat="1" ht="12.75">
      <c r="A55" s="88"/>
      <c r="B55" s="110">
        <v>1200</v>
      </c>
      <c r="C55" s="135"/>
      <c r="D55" s="106">
        <f t="shared" si="3"/>
        <v>0</v>
      </c>
      <c r="E55" s="105"/>
      <c r="F55" s="90"/>
      <c r="G55" s="88"/>
      <c r="H55" s="88"/>
    </row>
    <row r="56" spans="1:8" s="45" customFormat="1" ht="12.75">
      <c r="A56" s="89"/>
      <c r="B56" s="110">
        <v>1200</v>
      </c>
      <c r="C56" s="135"/>
      <c r="D56" s="106">
        <f t="shared" si="3"/>
        <v>0</v>
      </c>
      <c r="E56" s="105"/>
      <c r="F56" s="90"/>
      <c r="G56" s="88"/>
      <c r="H56" s="88"/>
    </row>
    <row r="57" spans="1:8" s="45" customFormat="1" ht="12.75">
      <c r="A57" s="88"/>
      <c r="B57" s="49"/>
      <c r="C57" s="135"/>
      <c r="D57" s="106"/>
      <c r="E57" s="105"/>
      <c r="F57" s="90"/>
      <c r="G57" s="88"/>
      <c r="H57" s="88"/>
    </row>
    <row r="58" spans="1:8" ht="12.75">
      <c r="A58" s="41" t="s">
        <v>84</v>
      </c>
      <c r="B58" s="110" t="s">
        <v>85</v>
      </c>
      <c r="C58" s="135"/>
      <c r="D58" s="106"/>
      <c r="E58" s="105"/>
      <c r="F58" s="90"/>
      <c r="G58" s="88"/>
      <c r="H58" s="88"/>
    </row>
    <row r="59" spans="1:8" s="48" customFormat="1" ht="12.75">
      <c r="A59" s="89" t="s">
        <v>394</v>
      </c>
      <c r="B59" s="110" t="s">
        <v>85</v>
      </c>
      <c r="C59" s="135">
        <v>475</v>
      </c>
      <c r="D59" s="106">
        <f aca="true" t="shared" si="4" ref="D59:D65">SUM(C59/B58*100)</f>
        <v>287.8787878787879</v>
      </c>
      <c r="E59" s="105" t="s">
        <v>253</v>
      </c>
      <c r="F59" s="90" t="s">
        <v>322</v>
      </c>
      <c r="G59" s="89" t="s">
        <v>216</v>
      </c>
      <c r="H59" s="89" t="s">
        <v>323</v>
      </c>
    </row>
    <row r="60" spans="1:8" s="48" customFormat="1" ht="12.75">
      <c r="A60" s="89" t="s">
        <v>263</v>
      </c>
      <c r="B60" s="110" t="s">
        <v>85</v>
      </c>
      <c r="C60" s="135">
        <v>395</v>
      </c>
      <c r="D60" s="106">
        <f t="shared" si="4"/>
        <v>239.3939393939394</v>
      </c>
      <c r="E60" s="107" t="s">
        <v>191</v>
      </c>
      <c r="F60" s="87" t="s">
        <v>325</v>
      </c>
      <c r="G60" s="89" t="s">
        <v>216</v>
      </c>
      <c r="H60" s="89" t="s">
        <v>326</v>
      </c>
    </row>
    <row r="61" spans="1:8" ht="12.75">
      <c r="A61" s="88" t="s">
        <v>206</v>
      </c>
      <c r="B61" s="110" t="s">
        <v>85</v>
      </c>
      <c r="C61" s="135">
        <v>320</v>
      </c>
      <c r="D61" s="106">
        <f t="shared" si="4"/>
        <v>193.93939393939394</v>
      </c>
      <c r="E61" s="107" t="s">
        <v>286</v>
      </c>
      <c r="F61" s="87" t="s">
        <v>388</v>
      </c>
      <c r="G61" s="88" t="s">
        <v>390</v>
      </c>
      <c r="H61" s="89" t="s">
        <v>332</v>
      </c>
    </row>
    <row r="62" spans="1:8" s="45" customFormat="1" ht="12.75">
      <c r="A62" s="89" t="s">
        <v>186</v>
      </c>
      <c r="B62" s="110" t="s">
        <v>85</v>
      </c>
      <c r="C62" s="135">
        <v>290</v>
      </c>
      <c r="D62" s="106">
        <f t="shared" si="4"/>
        <v>175.75757575757575</v>
      </c>
      <c r="E62" s="107" t="s">
        <v>233</v>
      </c>
      <c r="F62" s="87" t="s">
        <v>312</v>
      </c>
      <c r="G62" s="89" t="s">
        <v>331</v>
      </c>
      <c r="H62" s="89" t="s">
        <v>332</v>
      </c>
    </row>
    <row r="63" spans="1:8" ht="12.75">
      <c r="A63" s="89" t="s">
        <v>393</v>
      </c>
      <c r="B63" s="110" t="s">
        <v>85</v>
      </c>
      <c r="C63" s="135">
        <v>240</v>
      </c>
      <c r="D63" s="106">
        <f t="shared" si="4"/>
        <v>145.45454545454547</v>
      </c>
      <c r="E63" s="107" t="s">
        <v>207</v>
      </c>
      <c r="F63" s="87" t="s">
        <v>388</v>
      </c>
      <c r="G63" s="89" t="s">
        <v>390</v>
      </c>
      <c r="H63" s="89" t="s">
        <v>332</v>
      </c>
    </row>
    <row r="64" spans="1:8" ht="12.75">
      <c r="A64" s="88" t="s">
        <v>190</v>
      </c>
      <c r="B64" s="110" t="s">
        <v>85</v>
      </c>
      <c r="C64" s="135">
        <v>230</v>
      </c>
      <c r="D64" s="149">
        <f t="shared" si="4"/>
        <v>139.3939393939394</v>
      </c>
      <c r="E64" s="107" t="s">
        <v>207</v>
      </c>
      <c r="F64" s="87" t="s">
        <v>377</v>
      </c>
      <c r="G64" s="88" t="s">
        <v>205</v>
      </c>
      <c r="H64" s="89" t="s">
        <v>384</v>
      </c>
    </row>
    <row r="65" spans="1:8" ht="12.75">
      <c r="A65" s="89" t="s">
        <v>199</v>
      </c>
      <c r="B65" s="110" t="s">
        <v>85</v>
      </c>
      <c r="C65" s="135">
        <v>180</v>
      </c>
      <c r="D65" s="106">
        <f t="shared" si="4"/>
        <v>109.09090909090908</v>
      </c>
      <c r="E65" s="107" t="s">
        <v>237</v>
      </c>
      <c r="F65" s="87" t="s">
        <v>388</v>
      </c>
      <c r="G65" s="89" t="s">
        <v>390</v>
      </c>
      <c r="H65" s="89" t="s">
        <v>332</v>
      </c>
    </row>
    <row r="66" spans="1:8" ht="12.75">
      <c r="A66" s="89"/>
      <c r="C66" s="135"/>
      <c r="D66" s="106"/>
      <c r="E66" s="107"/>
      <c r="F66" s="87"/>
      <c r="G66" s="89"/>
      <c r="H66" s="88"/>
    </row>
    <row r="67" spans="1:8" ht="12.75">
      <c r="A67" s="41" t="s">
        <v>86</v>
      </c>
      <c r="B67" s="112">
        <v>1320</v>
      </c>
      <c r="C67" s="135"/>
      <c r="D67" s="106"/>
      <c r="E67" s="105"/>
      <c r="F67" s="90"/>
      <c r="G67" s="88"/>
      <c r="H67" s="88"/>
    </row>
    <row r="68" spans="1:9" ht="12.75">
      <c r="A68" s="89" t="s">
        <v>345</v>
      </c>
      <c r="B68" s="112">
        <v>1320</v>
      </c>
      <c r="C68" s="164">
        <v>7440</v>
      </c>
      <c r="D68" s="106">
        <f aca="true" t="shared" si="5" ref="D68:D76">SUM(C68/B67*100)</f>
        <v>563.6363636363636</v>
      </c>
      <c r="E68" s="107" t="s">
        <v>411</v>
      </c>
      <c r="F68" s="87" t="s">
        <v>412</v>
      </c>
      <c r="G68" s="89" t="s">
        <v>346</v>
      </c>
      <c r="H68" s="89" t="s">
        <v>413</v>
      </c>
      <c r="I68" s="167" t="s">
        <v>251</v>
      </c>
    </row>
    <row r="69" spans="1:8" ht="12.75">
      <c r="A69" s="89" t="s">
        <v>263</v>
      </c>
      <c r="B69" s="112">
        <v>1320</v>
      </c>
      <c r="C69" s="135">
        <v>2235</v>
      </c>
      <c r="D69" s="106">
        <f t="shared" si="5"/>
        <v>169.3181818181818</v>
      </c>
      <c r="E69" s="107" t="s">
        <v>187</v>
      </c>
      <c r="F69" s="87" t="s">
        <v>359</v>
      </c>
      <c r="G69" s="89" t="s">
        <v>296</v>
      </c>
      <c r="H69" s="89" t="s">
        <v>283</v>
      </c>
    </row>
    <row r="70" spans="1:8" ht="12.75">
      <c r="A70" s="89" t="s">
        <v>190</v>
      </c>
      <c r="B70" s="112">
        <v>1320</v>
      </c>
      <c r="C70" s="135">
        <v>1580</v>
      </c>
      <c r="D70" s="106">
        <f t="shared" si="5"/>
        <v>119.6969696969697</v>
      </c>
      <c r="E70" s="107" t="s">
        <v>168</v>
      </c>
      <c r="F70" s="87" t="s">
        <v>218</v>
      </c>
      <c r="G70" s="89" t="s">
        <v>197</v>
      </c>
      <c r="H70" s="89" t="s">
        <v>219</v>
      </c>
    </row>
    <row r="71" spans="1:8" ht="12.75">
      <c r="A71" s="88" t="s">
        <v>206</v>
      </c>
      <c r="B71" s="112">
        <v>1320</v>
      </c>
      <c r="C71" s="135">
        <v>1580</v>
      </c>
      <c r="D71" s="106">
        <f t="shared" si="5"/>
        <v>119.6969696969697</v>
      </c>
      <c r="E71" s="107" t="s">
        <v>168</v>
      </c>
      <c r="F71" s="87" t="s">
        <v>338</v>
      </c>
      <c r="G71" s="89" t="s">
        <v>296</v>
      </c>
      <c r="H71" s="89" t="s">
        <v>303</v>
      </c>
    </row>
    <row r="72" spans="1:8" ht="12.75">
      <c r="A72" s="89" t="s">
        <v>199</v>
      </c>
      <c r="B72" s="112">
        <v>1320</v>
      </c>
      <c r="C72" s="135">
        <v>1470</v>
      </c>
      <c r="D72" s="106">
        <f t="shared" si="5"/>
        <v>111.36363636363636</v>
      </c>
      <c r="E72" s="107" t="s">
        <v>358</v>
      </c>
      <c r="F72" s="87" t="s">
        <v>359</v>
      </c>
      <c r="G72" s="89" t="s">
        <v>360</v>
      </c>
      <c r="H72" s="89" t="s">
        <v>294</v>
      </c>
    </row>
    <row r="73" spans="1:8" ht="12.75">
      <c r="A73" s="88"/>
      <c r="B73" s="112">
        <v>1320</v>
      </c>
      <c r="C73" s="135"/>
      <c r="D73" s="106">
        <f t="shared" si="5"/>
        <v>0</v>
      </c>
      <c r="E73" s="107"/>
      <c r="F73" s="87"/>
      <c r="G73" s="88"/>
      <c r="H73" s="89"/>
    </row>
    <row r="74" spans="1:8" ht="12.75">
      <c r="A74" s="89"/>
      <c r="B74" s="112">
        <v>1320</v>
      </c>
      <c r="C74" s="135"/>
      <c r="D74" s="106">
        <f t="shared" si="5"/>
        <v>0</v>
      </c>
      <c r="E74" s="105"/>
      <c r="F74" s="90"/>
      <c r="G74" s="88"/>
      <c r="H74" s="89"/>
    </row>
    <row r="75" spans="1:8" ht="12.75">
      <c r="A75" s="89"/>
      <c r="B75" s="112">
        <v>1320</v>
      </c>
      <c r="C75" s="135"/>
      <c r="D75" s="106">
        <f t="shared" si="5"/>
        <v>0</v>
      </c>
      <c r="E75" s="107"/>
      <c r="F75" s="87"/>
      <c r="G75" s="89"/>
      <c r="H75" s="89"/>
    </row>
    <row r="76" spans="1:8" ht="12.75">
      <c r="A76" s="88"/>
      <c r="B76" s="112">
        <v>1320</v>
      </c>
      <c r="C76" s="135"/>
      <c r="D76" s="106">
        <f t="shared" si="5"/>
        <v>0</v>
      </c>
      <c r="E76" s="105"/>
      <c r="F76" s="90"/>
      <c r="G76" s="88"/>
      <c r="H76" s="89"/>
    </row>
    <row r="77" spans="1:8" ht="12.75">
      <c r="A77" s="88"/>
      <c r="B77" s="109"/>
      <c r="C77" s="135"/>
      <c r="D77" s="106"/>
      <c r="E77" s="105"/>
      <c r="F77" s="90"/>
      <c r="G77" s="88"/>
      <c r="H77" s="88"/>
    </row>
    <row r="78" spans="1:8" ht="12.75">
      <c r="A78" s="41" t="s">
        <v>87</v>
      </c>
      <c r="B78" s="112">
        <v>180</v>
      </c>
      <c r="C78" s="135"/>
      <c r="D78" s="106"/>
      <c r="E78" s="105"/>
      <c r="F78" s="90"/>
      <c r="G78" s="88"/>
      <c r="H78" s="88"/>
    </row>
    <row r="79" spans="1:9" ht="12.75">
      <c r="A79" s="88" t="s">
        <v>162</v>
      </c>
      <c r="B79" s="112">
        <v>180</v>
      </c>
      <c r="C79" s="164">
        <v>485</v>
      </c>
      <c r="D79" s="106">
        <f>SUM(C79/B78*100)</f>
        <v>269.44444444444446</v>
      </c>
      <c r="E79" s="105" t="s">
        <v>233</v>
      </c>
      <c r="F79" s="90" t="s">
        <v>234</v>
      </c>
      <c r="G79" s="88" t="s">
        <v>235</v>
      </c>
      <c r="H79" s="88" t="s">
        <v>236</v>
      </c>
      <c r="I79" s="167" t="s">
        <v>251</v>
      </c>
    </row>
    <row r="80" spans="1:8" ht="12.75">
      <c r="A80" s="88"/>
      <c r="B80" s="112">
        <v>180</v>
      </c>
      <c r="C80" s="135"/>
      <c r="D80" s="106">
        <f>SUM(C80/B79*100)</f>
        <v>0</v>
      </c>
      <c r="E80" s="105"/>
      <c r="F80" s="90"/>
      <c r="G80" s="88"/>
      <c r="H80" s="88"/>
    </row>
    <row r="81" spans="1:8" ht="12.75">
      <c r="A81" s="88"/>
      <c r="B81" s="109"/>
      <c r="C81" s="135"/>
      <c r="D81" s="106"/>
      <c r="E81" s="105"/>
      <c r="F81" s="90"/>
      <c r="G81" s="88"/>
      <c r="H81" s="88"/>
    </row>
    <row r="82" spans="1:8" ht="12.75">
      <c r="A82" s="41" t="s">
        <v>88</v>
      </c>
      <c r="B82" s="110" t="s">
        <v>89</v>
      </c>
      <c r="C82" s="135"/>
      <c r="D82" s="106"/>
      <c r="E82" s="105"/>
      <c r="F82" s="90"/>
      <c r="G82" s="88"/>
      <c r="H82" s="88"/>
    </row>
    <row r="83" spans="1:9" ht="12.75">
      <c r="A83" s="89" t="s">
        <v>263</v>
      </c>
      <c r="B83" s="110" t="s">
        <v>89</v>
      </c>
      <c r="C83" s="165">
        <v>510</v>
      </c>
      <c r="D83" s="106">
        <f aca="true" t="shared" si="6" ref="D83:D91">SUM(C83/B82*100)</f>
        <v>377.77777777777777</v>
      </c>
      <c r="E83" s="105" t="s">
        <v>214</v>
      </c>
      <c r="F83" s="90" t="s">
        <v>314</v>
      </c>
      <c r="G83" s="88" t="s">
        <v>175</v>
      </c>
      <c r="H83" s="88" t="s">
        <v>317</v>
      </c>
      <c r="I83" s="131"/>
    </row>
    <row r="84" spans="1:8" ht="12.75">
      <c r="A84" s="89"/>
      <c r="B84" s="110" t="s">
        <v>89</v>
      </c>
      <c r="C84" s="135"/>
      <c r="D84" s="106">
        <f t="shared" si="6"/>
        <v>0</v>
      </c>
      <c r="E84" s="105"/>
      <c r="F84" s="90"/>
      <c r="G84" s="88"/>
      <c r="H84" s="89"/>
    </row>
    <row r="85" spans="1:8" ht="12.75">
      <c r="A85" s="89"/>
      <c r="B85" s="110" t="s">
        <v>89</v>
      </c>
      <c r="C85" s="135"/>
      <c r="D85" s="106">
        <f t="shared" si="6"/>
        <v>0</v>
      </c>
      <c r="E85" s="105"/>
      <c r="F85" s="90"/>
      <c r="G85" s="88"/>
      <c r="H85" s="88"/>
    </row>
    <row r="86" spans="1:12" ht="12.75">
      <c r="A86" s="89"/>
      <c r="B86" s="110" t="s">
        <v>89</v>
      </c>
      <c r="C86" s="135"/>
      <c r="D86" s="106">
        <f t="shared" si="6"/>
        <v>0</v>
      </c>
      <c r="E86" s="105"/>
      <c r="F86" s="90"/>
      <c r="G86" s="88"/>
      <c r="H86" s="88"/>
      <c r="L86" s="131"/>
    </row>
    <row r="87" spans="1:8" ht="12.75">
      <c r="A87" s="88"/>
      <c r="B87" s="110" t="s">
        <v>89</v>
      </c>
      <c r="C87" s="135"/>
      <c r="D87" s="106">
        <f t="shared" si="6"/>
        <v>0</v>
      </c>
      <c r="E87" s="107"/>
      <c r="F87" s="87"/>
      <c r="G87" s="89"/>
      <c r="H87" s="91"/>
    </row>
    <row r="88" spans="1:8" s="50" customFormat="1" ht="12.75">
      <c r="A88" s="88"/>
      <c r="B88" s="110" t="s">
        <v>89</v>
      </c>
      <c r="C88" s="135"/>
      <c r="D88" s="106">
        <f t="shared" si="6"/>
        <v>0</v>
      </c>
      <c r="E88" s="105"/>
      <c r="F88" s="90"/>
      <c r="G88" s="88"/>
      <c r="H88" s="89"/>
    </row>
    <row r="89" spans="1:8" ht="12.75">
      <c r="A89" s="89"/>
      <c r="B89" s="110" t="s">
        <v>89</v>
      </c>
      <c r="C89" s="135"/>
      <c r="D89" s="106">
        <f t="shared" si="6"/>
        <v>0</v>
      </c>
      <c r="E89" s="107"/>
      <c r="F89" s="87"/>
      <c r="G89" s="88"/>
      <c r="H89" s="88"/>
    </row>
    <row r="90" spans="1:8" s="50" customFormat="1" ht="12.75">
      <c r="A90" s="88"/>
      <c r="B90" s="110" t="s">
        <v>89</v>
      </c>
      <c r="C90" s="135"/>
      <c r="D90" s="106">
        <f t="shared" si="6"/>
        <v>0</v>
      </c>
      <c r="E90" s="107"/>
      <c r="F90" s="87"/>
      <c r="G90" s="88"/>
      <c r="H90" s="88"/>
    </row>
    <row r="91" spans="1:8" ht="12.75">
      <c r="A91" s="88"/>
      <c r="B91" s="110" t="s">
        <v>89</v>
      </c>
      <c r="C91" s="135"/>
      <c r="D91" s="106">
        <f t="shared" si="6"/>
        <v>0</v>
      </c>
      <c r="E91" s="105"/>
      <c r="F91" s="90"/>
      <c r="G91" s="88"/>
      <c r="H91" s="88"/>
    </row>
    <row r="92" spans="1:8" ht="12.75">
      <c r="A92" s="41"/>
      <c r="B92" s="109"/>
      <c r="C92" s="135"/>
      <c r="D92" s="106"/>
      <c r="E92" s="105"/>
      <c r="F92" s="90"/>
      <c r="G92" s="88"/>
      <c r="H92" s="88"/>
    </row>
    <row r="93" spans="1:8" s="55" customFormat="1" ht="12.75">
      <c r="A93" s="40" t="s">
        <v>90</v>
      </c>
      <c r="B93" s="113">
        <v>750</v>
      </c>
      <c r="C93" s="135"/>
      <c r="D93" s="106"/>
      <c r="E93" s="107"/>
      <c r="F93" s="87"/>
      <c r="G93" s="89"/>
      <c r="H93" s="89"/>
    </row>
    <row r="94" spans="1:9" ht="12.75">
      <c r="A94" s="89" t="s">
        <v>345</v>
      </c>
      <c r="B94" s="113">
        <v>750</v>
      </c>
      <c r="C94" s="135">
        <v>2610</v>
      </c>
      <c r="D94" s="106">
        <f aca="true" t="shared" si="7" ref="D94:D111">SUM(C94/B93*100)</f>
        <v>348</v>
      </c>
      <c r="E94" s="107" t="s">
        <v>187</v>
      </c>
      <c r="F94" s="87" t="s">
        <v>238</v>
      </c>
      <c r="G94" s="89" t="s">
        <v>231</v>
      </c>
      <c r="H94" s="89" t="s">
        <v>349</v>
      </c>
      <c r="I94" s="131"/>
    </row>
    <row r="95" spans="1:8" ht="12.75">
      <c r="A95" s="89" t="s">
        <v>263</v>
      </c>
      <c r="B95" s="113">
        <v>750</v>
      </c>
      <c r="C95" s="135">
        <v>1825</v>
      </c>
      <c r="D95" s="149">
        <f t="shared" si="7"/>
        <v>243.33333333333331</v>
      </c>
      <c r="E95" s="107" t="s">
        <v>168</v>
      </c>
      <c r="F95" s="87" t="s">
        <v>284</v>
      </c>
      <c r="G95" s="89" t="s">
        <v>285</v>
      </c>
      <c r="H95" s="89" t="s">
        <v>266</v>
      </c>
    </row>
    <row r="96" spans="1:8" ht="12.75">
      <c r="A96" s="89" t="s">
        <v>394</v>
      </c>
      <c r="B96" s="113">
        <v>750</v>
      </c>
      <c r="C96" s="135">
        <v>1780</v>
      </c>
      <c r="D96" s="106">
        <f t="shared" si="7"/>
        <v>237.33333333333334</v>
      </c>
      <c r="E96" s="107" t="s">
        <v>182</v>
      </c>
      <c r="F96" s="87" t="s">
        <v>397</v>
      </c>
      <c r="G96" s="91" t="s">
        <v>409</v>
      </c>
      <c r="H96" s="89" t="s">
        <v>410</v>
      </c>
    </row>
    <row r="97" spans="1:8" ht="12.75">
      <c r="A97" s="88" t="s">
        <v>206</v>
      </c>
      <c r="B97" s="113">
        <v>750</v>
      </c>
      <c r="C97" s="135">
        <v>990</v>
      </c>
      <c r="D97" s="106">
        <f t="shared" si="7"/>
        <v>132</v>
      </c>
      <c r="E97" s="107" t="s">
        <v>281</v>
      </c>
      <c r="F97" s="87" t="s">
        <v>338</v>
      </c>
      <c r="G97" s="89" t="s">
        <v>285</v>
      </c>
      <c r="H97" s="89" t="s">
        <v>166</v>
      </c>
    </row>
    <row r="98" spans="1:8" ht="12.75">
      <c r="A98" s="88"/>
      <c r="B98" s="113">
        <v>750</v>
      </c>
      <c r="C98" s="135"/>
      <c r="D98" s="106">
        <f t="shared" si="7"/>
        <v>0</v>
      </c>
      <c r="E98" s="107"/>
      <c r="F98" s="87"/>
      <c r="G98" s="89"/>
      <c r="H98" s="89"/>
    </row>
    <row r="99" spans="1:8" ht="12.75">
      <c r="A99" s="88"/>
      <c r="B99" s="113">
        <v>750</v>
      </c>
      <c r="C99" s="135"/>
      <c r="D99" s="106">
        <f t="shared" si="7"/>
        <v>0</v>
      </c>
      <c r="E99" s="107"/>
      <c r="F99" s="87"/>
      <c r="G99" s="89"/>
      <c r="H99" s="89"/>
    </row>
    <row r="100" spans="1:8" ht="12.75">
      <c r="A100" s="88"/>
      <c r="B100" s="113">
        <v>750</v>
      </c>
      <c r="C100" s="106"/>
      <c r="D100" s="106">
        <f t="shared" si="7"/>
        <v>0</v>
      </c>
      <c r="E100" s="107"/>
      <c r="F100" s="87"/>
      <c r="G100" s="89"/>
      <c r="H100" s="89"/>
    </row>
    <row r="101" spans="1:8" ht="12.75">
      <c r="A101" s="88"/>
      <c r="B101" s="113">
        <v>750</v>
      </c>
      <c r="C101" s="106"/>
      <c r="D101" s="106">
        <f t="shared" si="7"/>
        <v>0</v>
      </c>
      <c r="E101" s="107"/>
      <c r="F101" s="87"/>
      <c r="G101" s="89"/>
      <c r="H101" s="89"/>
    </row>
    <row r="102" spans="1:8" ht="12.75">
      <c r="A102" s="88"/>
      <c r="B102" s="113">
        <v>750</v>
      </c>
      <c r="C102" s="106"/>
      <c r="D102" s="106">
        <f t="shared" si="7"/>
        <v>0</v>
      </c>
      <c r="E102" s="107"/>
      <c r="F102" s="87"/>
      <c r="G102" s="89"/>
      <c r="H102" s="89"/>
    </row>
    <row r="103" spans="1:8" ht="12.75">
      <c r="A103" s="88"/>
      <c r="B103" s="113"/>
      <c r="C103" s="135"/>
      <c r="D103" s="106"/>
      <c r="E103" s="107"/>
      <c r="F103" s="87"/>
      <c r="G103" s="89"/>
      <c r="H103" s="89"/>
    </row>
    <row r="104" spans="1:8" ht="12.75">
      <c r="A104" s="40" t="s">
        <v>154</v>
      </c>
      <c r="B104" s="113">
        <v>100</v>
      </c>
      <c r="C104" s="135"/>
      <c r="D104" s="106"/>
      <c r="E104" s="107"/>
      <c r="F104" s="87"/>
      <c r="G104" s="89"/>
      <c r="H104" s="89"/>
    </row>
    <row r="105" spans="1:8" ht="12.75">
      <c r="A105" s="89" t="s">
        <v>263</v>
      </c>
      <c r="B105" s="113">
        <v>100</v>
      </c>
      <c r="C105" s="135">
        <v>255</v>
      </c>
      <c r="D105" s="106">
        <f t="shared" si="7"/>
        <v>254.99999999999997</v>
      </c>
      <c r="E105" s="107" t="s">
        <v>237</v>
      </c>
      <c r="F105" s="87" t="s">
        <v>314</v>
      </c>
      <c r="G105" s="89" t="s">
        <v>318</v>
      </c>
      <c r="H105" s="89" t="s">
        <v>319</v>
      </c>
    </row>
    <row r="106" spans="1:8" ht="12.75">
      <c r="A106" s="89" t="s">
        <v>393</v>
      </c>
      <c r="B106" s="113">
        <v>100</v>
      </c>
      <c r="C106" s="135">
        <v>133</v>
      </c>
      <c r="D106" s="106">
        <f t="shared" si="7"/>
        <v>133</v>
      </c>
      <c r="E106" s="107" t="s">
        <v>203</v>
      </c>
      <c r="F106" s="87" t="s">
        <v>421</v>
      </c>
      <c r="G106" s="89" t="s">
        <v>205</v>
      </c>
      <c r="H106" s="89" t="s">
        <v>332</v>
      </c>
    </row>
    <row r="107" spans="1:8" ht="12.75">
      <c r="A107" s="89"/>
      <c r="B107" s="113">
        <v>100</v>
      </c>
      <c r="C107" s="135"/>
      <c r="D107" s="106">
        <f t="shared" si="7"/>
        <v>0</v>
      </c>
      <c r="E107" s="107"/>
      <c r="F107" s="87"/>
      <c r="G107" s="89"/>
      <c r="H107" s="89"/>
    </row>
    <row r="108" spans="1:8" ht="12.75">
      <c r="A108" s="89"/>
      <c r="B108" s="113">
        <v>100</v>
      </c>
      <c r="C108" s="135"/>
      <c r="D108" s="106">
        <f t="shared" si="7"/>
        <v>0</v>
      </c>
      <c r="E108" s="107"/>
      <c r="F108" s="87"/>
      <c r="G108" s="89"/>
      <c r="H108" s="89"/>
    </row>
    <row r="109" spans="1:8" ht="12.75">
      <c r="A109" s="89"/>
      <c r="B109" s="113">
        <v>100</v>
      </c>
      <c r="C109" s="135"/>
      <c r="D109" s="106">
        <f t="shared" si="7"/>
        <v>0</v>
      </c>
      <c r="E109" s="107"/>
      <c r="F109" s="87"/>
      <c r="G109" s="89"/>
      <c r="H109" s="89"/>
    </row>
    <row r="110" spans="1:8" ht="12" customHeight="1">
      <c r="A110" s="89"/>
      <c r="B110" s="113">
        <v>100</v>
      </c>
      <c r="C110" s="135"/>
      <c r="D110" s="106">
        <f>SUM(C110/B107*100)</f>
        <v>0</v>
      </c>
      <c r="E110" s="107"/>
      <c r="F110" s="87"/>
      <c r="G110" s="89"/>
      <c r="H110" s="89"/>
    </row>
    <row r="111" spans="1:8" ht="12" customHeight="1">
      <c r="A111" s="89"/>
      <c r="B111" s="113">
        <v>100</v>
      </c>
      <c r="C111" s="135"/>
      <c r="D111" s="106">
        <f t="shared" si="7"/>
        <v>0</v>
      </c>
      <c r="E111" s="107"/>
      <c r="F111" s="87"/>
      <c r="G111" s="89"/>
      <c r="H111" s="89"/>
    </row>
    <row r="112" spans="1:8" ht="12.75">
      <c r="A112" s="89"/>
      <c r="B112" s="113">
        <v>100</v>
      </c>
      <c r="C112" s="135"/>
      <c r="D112" s="106">
        <f>SUM(C112/B110*100)</f>
        <v>0</v>
      </c>
      <c r="E112" s="107"/>
      <c r="F112" s="87"/>
      <c r="G112" s="89"/>
      <c r="H112" s="89"/>
    </row>
    <row r="113" spans="2:8" ht="12.75">
      <c r="B113" s="113">
        <v>100</v>
      </c>
      <c r="C113" s="135"/>
      <c r="D113" s="106">
        <f aca="true" t="shared" si="8" ref="D113:D120">SUM(C113/B112*100)</f>
        <v>0</v>
      </c>
      <c r="E113" s="107"/>
      <c r="F113" s="87"/>
      <c r="G113" s="89"/>
      <c r="H113" s="89"/>
    </row>
    <row r="114" spans="1:8" ht="12.75">
      <c r="A114" s="89"/>
      <c r="B114" s="113">
        <v>100</v>
      </c>
      <c r="C114" s="135"/>
      <c r="D114" s="106">
        <f t="shared" si="8"/>
        <v>0</v>
      </c>
      <c r="E114" s="107"/>
      <c r="F114" s="87"/>
      <c r="G114" s="89"/>
      <c r="H114" s="89"/>
    </row>
    <row r="115" spans="1:8" ht="12.75">
      <c r="A115" s="40" t="s">
        <v>91</v>
      </c>
      <c r="B115" s="113">
        <v>1800</v>
      </c>
      <c r="C115" s="135"/>
      <c r="D115" s="106">
        <f t="shared" si="8"/>
        <v>0</v>
      </c>
      <c r="E115" s="107"/>
      <c r="F115" s="87"/>
      <c r="G115" s="89"/>
      <c r="H115" s="89"/>
    </row>
    <row r="116" spans="1:8" ht="12.75">
      <c r="A116" s="89" t="s">
        <v>263</v>
      </c>
      <c r="B116" s="113">
        <v>1800</v>
      </c>
      <c r="C116" s="135">
        <v>1950</v>
      </c>
      <c r="D116" s="106">
        <f t="shared" si="8"/>
        <v>108.33333333333333</v>
      </c>
      <c r="E116" s="107" t="s">
        <v>320</v>
      </c>
      <c r="F116" s="87" t="s">
        <v>314</v>
      </c>
      <c r="G116" s="89" t="s">
        <v>315</v>
      </c>
      <c r="H116" s="89" t="s">
        <v>321</v>
      </c>
    </row>
    <row r="117" spans="1:8" ht="12.75">
      <c r="A117" s="88"/>
      <c r="B117" s="113">
        <v>1800</v>
      </c>
      <c r="C117" s="135"/>
      <c r="D117" s="106">
        <f t="shared" si="8"/>
        <v>0</v>
      </c>
      <c r="E117" s="107"/>
      <c r="F117" s="87"/>
      <c r="G117" s="89"/>
      <c r="H117" s="89"/>
    </row>
    <row r="118" spans="1:8" ht="12.75">
      <c r="A118" s="89"/>
      <c r="B118" s="113">
        <v>1800</v>
      </c>
      <c r="C118" s="135"/>
      <c r="D118" s="106">
        <f t="shared" si="8"/>
        <v>0</v>
      </c>
      <c r="E118" s="107"/>
      <c r="F118" s="87"/>
      <c r="G118" s="89"/>
      <c r="H118" s="89"/>
    </row>
    <row r="119" spans="1:8" ht="12.75">
      <c r="A119" s="89"/>
      <c r="B119" s="113">
        <v>1800</v>
      </c>
      <c r="C119" s="135"/>
      <c r="D119" s="106">
        <f t="shared" si="8"/>
        <v>0</v>
      </c>
      <c r="E119" s="107"/>
      <c r="F119" s="87"/>
      <c r="G119" s="89"/>
      <c r="H119" s="89"/>
    </row>
    <row r="120" spans="1:8" ht="12.75">
      <c r="A120" s="89"/>
      <c r="B120" s="113">
        <v>1800</v>
      </c>
      <c r="C120" s="135"/>
      <c r="D120" s="106">
        <f t="shared" si="8"/>
        <v>0</v>
      </c>
      <c r="E120" s="107"/>
      <c r="F120" s="87"/>
      <c r="G120" s="89"/>
      <c r="H120" s="89"/>
    </row>
    <row r="121" spans="1:8" ht="12.75">
      <c r="A121" s="89"/>
      <c r="B121" s="54"/>
      <c r="C121" s="135"/>
      <c r="D121" s="106"/>
      <c r="E121" s="107"/>
      <c r="F121" s="87"/>
      <c r="G121" s="89"/>
      <c r="H121" s="89"/>
    </row>
    <row r="122" spans="1:8" ht="12.75">
      <c r="A122" s="40" t="s">
        <v>92</v>
      </c>
      <c r="B122" s="114">
        <v>3</v>
      </c>
      <c r="C122" s="135"/>
      <c r="D122" s="106"/>
      <c r="E122" s="107"/>
      <c r="F122" s="87"/>
      <c r="G122" s="89"/>
      <c r="H122" s="89"/>
    </row>
    <row r="123" spans="1:8" ht="12.75">
      <c r="A123" s="89" t="s">
        <v>186</v>
      </c>
      <c r="B123" s="114">
        <v>3</v>
      </c>
      <c r="C123" s="136">
        <v>8.6</v>
      </c>
      <c r="D123" s="106">
        <f aca="true" t="shared" si="9" ref="D123:D132">SUM(C123/B122*100)</f>
        <v>286.6666666666667</v>
      </c>
      <c r="E123" s="107" t="s">
        <v>242</v>
      </c>
      <c r="F123" s="87" t="s">
        <v>423</v>
      </c>
      <c r="G123" s="89" t="s">
        <v>424</v>
      </c>
      <c r="H123" s="89" t="s">
        <v>344</v>
      </c>
    </row>
    <row r="124" spans="1:8" ht="12.75">
      <c r="A124" s="88" t="s">
        <v>394</v>
      </c>
      <c r="B124" s="114">
        <v>3</v>
      </c>
      <c r="C124" s="136">
        <v>8.14</v>
      </c>
      <c r="D124" s="106">
        <f t="shared" si="9"/>
        <v>271.3333333333333</v>
      </c>
      <c r="E124" s="107" t="s">
        <v>242</v>
      </c>
      <c r="F124" s="87" t="s">
        <v>243</v>
      </c>
      <c r="G124" s="89" t="s">
        <v>241</v>
      </c>
      <c r="H124" s="89" t="s">
        <v>244</v>
      </c>
    </row>
    <row r="125" spans="1:8" ht="12.75">
      <c r="A125" s="89" t="s">
        <v>186</v>
      </c>
      <c r="B125" s="114">
        <v>3</v>
      </c>
      <c r="C125" s="137">
        <v>4.4</v>
      </c>
      <c r="D125" s="106">
        <f>SUM(C125/B124*100)</f>
        <v>146.66666666666669</v>
      </c>
      <c r="E125" s="107" t="s">
        <v>245</v>
      </c>
      <c r="F125" s="87" t="s">
        <v>246</v>
      </c>
      <c r="G125" s="89" t="s">
        <v>247</v>
      </c>
      <c r="H125" s="89" t="s">
        <v>248</v>
      </c>
    </row>
    <row r="126" spans="1:8" ht="12.75">
      <c r="A126" s="89" t="s">
        <v>263</v>
      </c>
      <c r="B126" s="114">
        <v>3</v>
      </c>
      <c r="C126" s="136">
        <v>3.81</v>
      </c>
      <c r="D126" s="106">
        <f t="shared" si="9"/>
        <v>127</v>
      </c>
      <c r="E126" s="107" t="s">
        <v>267</v>
      </c>
      <c r="F126" s="87" t="s">
        <v>264</v>
      </c>
      <c r="G126" s="89" t="s">
        <v>265</v>
      </c>
      <c r="H126" s="89" t="s">
        <v>268</v>
      </c>
    </row>
    <row r="127" spans="1:8" ht="12.75">
      <c r="A127" s="89" t="s">
        <v>177</v>
      </c>
      <c r="B127" s="114">
        <v>3</v>
      </c>
      <c r="C127" s="137">
        <v>3.225</v>
      </c>
      <c r="D127" s="106">
        <f t="shared" si="9"/>
        <v>107.5</v>
      </c>
      <c r="E127" s="107" t="s">
        <v>178</v>
      </c>
      <c r="F127" s="87" t="s">
        <v>179</v>
      </c>
      <c r="G127" s="89" t="s">
        <v>180</v>
      </c>
      <c r="H127" s="89" t="s">
        <v>181</v>
      </c>
    </row>
    <row r="128" spans="1:8" ht="12.75">
      <c r="A128" s="88"/>
      <c r="B128" s="114">
        <v>3</v>
      </c>
      <c r="C128" s="155"/>
      <c r="D128" s="106">
        <f>SUM(C128/B127*100)</f>
        <v>0</v>
      </c>
      <c r="E128" s="107"/>
      <c r="F128" s="87"/>
      <c r="G128" s="89"/>
      <c r="H128" s="89"/>
    </row>
    <row r="129" spans="1:8" ht="12.75">
      <c r="A129" s="89"/>
      <c r="B129" s="114">
        <v>3</v>
      </c>
      <c r="C129" s="136"/>
      <c r="D129" s="106">
        <f t="shared" si="9"/>
        <v>0</v>
      </c>
      <c r="E129" s="107"/>
      <c r="F129" s="87"/>
      <c r="G129" s="89"/>
      <c r="H129" s="89"/>
    </row>
    <row r="130" spans="1:8" ht="12.75">
      <c r="A130" s="89"/>
      <c r="B130" s="114">
        <v>3</v>
      </c>
      <c r="C130" s="136"/>
      <c r="D130" s="106">
        <f t="shared" si="9"/>
        <v>0</v>
      </c>
      <c r="E130" s="107"/>
      <c r="F130" s="87"/>
      <c r="G130" s="89"/>
      <c r="H130" s="89"/>
    </row>
    <row r="131" spans="1:8" ht="12.75">
      <c r="A131" s="89"/>
      <c r="B131" s="114">
        <v>3</v>
      </c>
      <c r="C131" s="136"/>
      <c r="D131" s="106">
        <f>SUM(C131/B130*100)</f>
        <v>0</v>
      </c>
      <c r="E131" s="107"/>
      <c r="F131" s="87"/>
      <c r="G131" s="89"/>
      <c r="H131" s="89"/>
    </row>
    <row r="132" spans="1:8" ht="12.75">
      <c r="A132" s="88"/>
      <c r="B132" s="114">
        <v>3</v>
      </c>
      <c r="C132" s="135"/>
      <c r="D132" s="106">
        <f t="shared" si="9"/>
        <v>0</v>
      </c>
      <c r="E132" s="107"/>
      <c r="F132" s="87"/>
      <c r="G132" s="89"/>
      <c r="H132" s="89"/>
    </row>
    <row r="133" spans="1:8" ht="12.75">
      <c r="A133" s="89"/>
      <c r="C133" s="135"/>
      <c r="D133" s="106"/>
      <c r="E133" s="107"/>
      <c r="F133" s="87"/>
      <c r="G133" s="89"/>
      <c r="H133" s="89"/>
    </row>
    <row r="134" spans="1:8" ht="12.75">
      <c r="A134" s="40" t="s">
        <v>158</v>
      </c>
      <c r="B134" s="113">
        <v>1950</v>
      </c>
      <c r="C134" s="135"/>
      <c r="D134" s="106"/>
      <c r="E134" s="107"/>
      <c r="F134" s="87"/>
      <c r="G134" s="89"/>
      <c r="H134" s="89"/>
    </row>
    <row r="135" spans="1:8" ht="12.75">
      <c r="A135" s="88" t="s">
        <v>186</v>
      </c>
      <c r="B135" s="113">
        <v>1950</v>
      </c>
      <c r="C135" s="135">
        <v>5300</v>
      </c>
      <c r="D135" s="106">
        <f aca="true" t="shared" si="10" ref="D135:D144">SUM(C135/B134*100)</f>
        <v>271.7948717948718</v>
      </c>
      <c r="E135" s="107" t="s">
        <v>258</v>
      </c>
      <c r="F135" s="87" t="s">
        <v>259</v>
      </c>
      <c r="G135" s="89" t="s">
        <v>247</v>
      </c>
      <c r="H135" s="89" t="s">
        <v>248</v>
      </c>
    </row>
    <row r="136" spans="1:8" ht="12.75">
      <c r="A136" s="88" t="s">
        <v>263</v>
      </c>
      <c r="B136" s="113">
        <v>1950</v>
      </c>
      <c r="C136" s="135">
        <v>3835</v>
      </c>
      <c r="D136" s="106">
        <f t="shared" si="10"/>
        <v>196.66666666666666</v>
      </c>
      <c r="E136" s="107" t="s">
        <v>374</v>
      </c>
      <c r="F136" s="87" t="s">
        <v>375</v>
      </c>
      <c r="G136" s="89" t="s">
        <v>376</v>
      </c>
      <c r="H136" s="89" t="s">
        <v>266</v>
      </c>
    </row>
    <row r="137" spans="1:8" ht="12.75">
      <c r="A137" s="89"/>
      <c r="B137" s="113">
        <v>1950</v>
      </c>
      <c r="C137" s="135"/>
      <c r="D137" s="106">
        <f t="shared" si="10"/>
        <v>0</v>
      </c>
      <c r="E137" s="107"/>
      <c r="F137" s="87"/>
      <c r="G137" s="89"/>
      <c r="H137" s="89"/>
    </row>
    <row r="138" spans="1:8" ht="12.75">
      <c r="A138" s="89"/>
      <c r="B138" s="113">
        <v>1950</v>
      </c>
      <c r="C138" s="135"/>
      <c r="D138" s="106">
        <f t="shared" si="10"/>
        <v>0</v>
      </c>
      <c r="E138" s="107"/>
      <c r="F138" s="87"/>
      <c r="G138" s="89"/>
      <c r="H138" s="89"/>
    </row>
    <row r="139" spans="1:8" ht="12.75">
      <c r="A139" s="88"/>
      <c r="B139" s="113">
        <v>1950</v>
      </c>
      <c r="C139" s="135"/>
      <c r="D139" s="106">
        <f t="shared" si="10"/>
        <v>0</v>
      </c>
      <c r="E139" s="107"/>
      <c r="F139" s="87"/>
      <c r="G139" s="89"/>
      <c r="H139" s="89"/>
    </row>
    <row r="140" spans="1:8" ht="12.75">
      <c r="A140" s="88"/>
      <c r="B140" s="113">
        <v>1950</v>
      </c>
      <c r="C140" s="135"/>
      <c r="D140" s="106">
        <f t="shared" si="10"/>
        <v>0</v>
      </c>
      <c r="E140" s="107"/>
      <c r="F140" s="87"/>
      <c r="G140" s="89"/>
      <c r="H140" s="89"/>
    </row>
    <row r="141" spans="1:8" ht="12.75">
      <c r="A141" s="88"/>
      <c r="B141" s="113">
        <v>1950</v>
      </c>
      <c r="C141" s="135"/>
      <c r="D141" s="106">
        <f t="shared" si="10"/>
        <v>0</v>
      </c>
      <c r="E141" s="107"/>
      <c r="F141" s="87"/>
      <c r="G141" s="89"/>
      <c r="H141" s="89"/>
    </row>
    <row r="142" spans="1:8" ht="12.75">
      <c r="A142" s="88"/>
      <c r="B142" s="113">
        <v>1950</v>
      </c>
      <c r="C142" s="135"/>
      <c r="D142" s="106">
        <f t="shared" si="10"/>
        <v>0</v>
      </c>
      <c r="E142" s="107"/>
      <c r="F142" s="87"/>
      <c r="G142" s="89"/>
      <c r="H142" s="89"/>
    </row>
    <row r="143" spans="1:8" ht="12.75">
      <c r="A143" s="88"/>
      <c r="B143" s="113">
        <v>1950</v>
      </c>
      <c r="C143" s="135"/>
      <c r="D143" s="106">
        <f t="shared" si="10"/>
        <v>0</v>
      </c>
      <c r="E143" s="107"/>
      <c r="F143" s="87"/>
      <c r="G143" s="89"/>
      <c r="H143" s="89"/>
    </row>
    <row r="144" spans="1:8" ht="12.75">
      <c r="A144" s="88"/>
      <c r="B144" s="113">
        <v>1950</v>
      </c>
      <c r="C144" s="135"/>
      <c r="D144" s="106">
        <f t="shared" si="10"/>
        <v>0</v>
      </c>
      <c r="E144" s="107"/>
      <c r="F144" s="87"/>
      <c r="G144" s="89"/>
      <c r="H144" s="89"/>
    </row>
    <row r="145" spans="1:8" ht="12.75">
      <c r="A145" s="88"/>
      <c r="C145" s="135"/>
      <c r="D145" s="106"/>
      <c r="E145" s="107"/>
      <c r="F145" s="87"/>
      <c r="G145" s="89"/>
      <c r="H145" s="89"/>
    </row>
    <row r="146" spans="1:8" s="55" customFormat="1" ht="12.75">
      <c r="A146" s="40" t="s">
        <v>93</v>
      </c>
      <c r="B146" s="113">
        <v>450</v>
      </c>
      <c r="C146" s="135"/>
      <c r="D146" s="106"/>
      <c r="E146" s="107"/>
      <c r="F146" s="87"/>
      <c r="G146" s="89"/>
      <c r="H146" s="89"/>
    </row>
    <row r="147" spans="1:8" s="55" customFormat="1" ht="12.75">
      <c r="A147" s="89"/>
      <c r="B147" s="113">
        <v>450</v>
      </c>
      <c r="C147" s="135"/>
      <c r="D147" s="106">
        <f>SUM(C147/B146*100)</f>
        <v>0</v>
      </c>
      <c r="E147" s="107"/>
      <c r="F147" s="87"/>
      <c r="G147" s="89"/>
      <c r="H147" s="89"/>
    </row>
    <row r="148" spans="1:8" ht="12.75">
      <c r="A148" s="89"/>
      <c r="B148" s="113">
        <v>450</v>
      </c>
      <c r="C148" s="135"/>
      <c r="D148" s="106">
        <f>SUM(C148/B147*100)</f>
        <v>0</v>
      </c>
      <c r="E148" s="107"/>
      <c r="F148" s="87"/>
      <c r="G148" s="89"/>
      <c r="H148" s="89"/>
    </row>
    <row r="149" spans="1:8" ht="12.75">
      <c r="A149" s="89"/>
      <c r="B149" s="113">
        <v>450</v>
      </c>
      <c r="C149" s="135"/>
      <c r="D149" s="106">
        <f>SUM(C149/B148*100)</f>
        <v>0</v>
      </c>
      <c r="E149" s="107"/>
      <c r="F149" s="87"/>
      <c r="G149" s="89"/>
      <c r="H149" s="89"/>
    </row>
    <row r="150" spans="1:8" ht="12.75">
      <c r="A150" s="89"/>
      <c r="C150" s="135"/>
      <c r="D150" s="106"/>
      <c r="E150" s="107"/>
      <c r="F150" s="87"/>
      <c r="G150" s="89"/>
      <c r="H150" s="89"/>
    </row>
    <row r="151" spans="1:8" ht="12.75">
      <c r="A151" s="40" t="s">
        <v>94</v>
      </c>
      <c r="B151" s="111" t="s">
        <v>50</v>
      </c>
      <c r="C151" s="135"/>
      <c r="D151" s="106"/>
      <c r="E151" s="107"/>
      <c r="F151" s="87"/>
      <c r="G151" s="89"/>
      <c r="H151" s="89"/>
    </row>
    <row r="152" spans="1:8" ht="12.75">
      <c r="A152" s="89"/>
      <c r="B152" s="111" t="s">
        <v>50</v>
      </c>
      <c r="C152" s="135"/>
      <c r="D152" s="106">
        <f>SUM(C152/B151*100)</f>
        <v>0</v>
      </c>
      <c r="E152" s="107"/>
      <c r="F152" s="87"/>
      <c r="G152" s="89"/>
      <c r="H152" s="89"/>
    </row>
    <row r="153" spans="1:8" ht="12.75">
      <c r="A153" s="88"/>
      <c r="B153" s="111" t="s">
        <v>50</v>
      </c>
      <c r="C153" s="135"/>
      <c r="D153" s="106">
        <f>SUM(C153/B152*100)</f>
        <v>0</v>
      </c>
      <c r="E153" s="107"/>
      <c r="F153" s="87"/>
      <c r="G153" s="89"/>
      <c r="H153" s="89"/>
    </row>
    <row r="154" spans="1:8" ht="12.75">
      <c r="A154" s="89"/>
      <c r="B154" s="111" t="s">
        <v>50</v>
      </c>
      <c r="C154" s="135"/>
      <c r="D154" s="106">
        <f>SUM(C154/B153*100)</f>
        <v>0</v>
      </c>
      <c r="E154" s="107"/>
      <c r="F154" s="87"/>
      <c r="G154" s="89"/>
      <c r="H154" s="89"/>
    </row>
    <row r="155" spans="1:8" ht="12.75">
      <c r="A155" s="89"/>
      <c r="B155" s="111" t="s">
        <v>50</v>
      </c>
      <c r="C155" s="135"/>
      <c r="D155" s="106">
        <f>SUM(C155/B154*100)</f>
        <v>0</v>
      </c>
      <c r="E155" s="107"/>
      <c r="F155" s="87"/>
      <c r="G155" s="89"/>
      <c r="H155" s="89"/>
    </row>
    <row r="156" spans="1:8" ht="12.75">
      <c r="A156" s="89"/>
      <c r="B156" s="111" t="s">
        <v>50</v>
      </c>
      <c r="C156" s="135"/>
      <c r="D156" s="106">
        <f>SUM(C156/B155*100)</f>
        <v>0</v>
      </c>
      <c r="E156" s="107"/>
      <c r="F156" s="87"/>
      <c r="G156" s="89"/>
      <c r="H156" s="89"/>
    </row>
    <row r="157" spans="1:8" ht="12.75">
      <c r="A157" s="89"/>
      <c r="C157" s="135"/>
      <c r="D157" s="106"/>
      <c r="E157" s="107"/>
      <c r="F157" s="87"/>
      <c r="G157" s="89"/>
      <c r="H157" s="89"/>
    </row>
    <row r="158" spans="1:8" ht="12.75">
      <c r="A158" s="40" t="s">
        <v>95</v>
      </c>
      <c r="B158" s="113">
        <v>1200</v>
      </c>
      <c r="C158" s="135"/>
      <c r="D158" s="106"/>
      <c r="E158" s="107"/>
      <c r="F158" s="87"/>
      <c r="G158" s="89"/>
      <c r="H158" s="89"/>
    </row>
    <row r="159" spans="1:8" ht="12.75">
      <c r="A159" t="s">
        <v>186</v>
      </c>
      <c r="B159" s="113">
        <v>1200</v>
      </c>
      <c r="C159" s="156">
        <v>1665</v>
      </c>
      <c r="D159" s="106">
        <f>SUM(C159/B158*100)</f>
        <v>138.75</v>
      </c>
      <c r="E159" s="52" t="s">
        <v>187</v>
      </c>
      <c r="F159" s="51" t="s">
        <v>183</v>
      </c>
      <c r="G159" s="50" t="s">
        <v>188</v>
      </c>
      <c r="H159" s="50" t="s">
        <v>189</v>
      </c>
    </row>
    <row r="160" spans="1:8" ht="12.75">
      <c r="A160" t="s">
        <v>177</v>
      </c>
      <c r="B160" s="113">
        <v>1200</v>
      </c>
      <c r="C160" s="156">
        <v>1320</v>
      </c>
      <c r="D160" s="106">
        <f>SUM(C160/B159*100)</f>
        <v>110.00000000000001</v>
      </c>
      <c r="E160" s="52" t="s">
        <v>182</v>
      </c>
      <c r="F160" s="51" t="s">
        <v>183</v>
      </c>
      <c r="G160" s="50" t="s">
        <v>184</v>
      </c>
      <c r="H160" s="50" t="s">
        <v>185</v>
      </c>
    </row>
    <row r="161" spans="1:8" ht="12.75">
      <c r="A161" s="89" t="s">
        <v>167</v>
      </c>
      <c r="B161" s="113">
        <v>1200</v>
      </c>
      <c r="C161" s="116">
        <v>1240</v>
      </c>
      <c r="D161" s="106">
        <f>SUM(C161/B160*100)</f>
        <v>103.33333333333334</v>
      </c>
      <c r="E161" s="107" t="s">
        <v>168</v>
      </c>
      <c r="F161" s="87" t="s">
        <v>169</v>
      </c>
      <c r="G161" s="89" t="s">
        <v>170</v>
      </c>
      <c r="H161" s="89" t="s">
        <v>171</v>
      </c>
    </row>
    <row r="162" spans="2:4" ht="12.75">
      <c r="B162" s="113">
        <v>1200</v>
      </c>
      <c r="C162" s="156"/>
      <c r="D162" s="106"/>
    </row>
    <row r="163" spans="2:4" ht="12.75">
      <c r="B163" s="113">
        <v>1200</v>
      </c>
      <c r="C163" s="156"/>
      <c r="D163" s="106"/>
    </row>
    <row r="164" spans="1:8" ht="12.75">
      <c r="A164" s="89"/>
      <c r="C164" s="135"/>
      <c r="D164" s="106"/>
      <c r="E164" s="107"/>
      <c r="F164" s="87"/>
      <c r="G164" s="89"/>
      <c r="H164" s="89"/>
    </row>
    <row r="165" spans="1:8" ht="12.75">
      <c r="A165" s="40" t="s">
        <v>96</v>
      </c>
      <c r="B165" s="113">
        <v>810</v>
      </c>
      <c r="C165" s="135"/>
      <c r="D165" s="106"/>
      <c r="E165" s="107"/>
      <c r="F165" s="87"/>
      <c r="G165" s="89"/>
      <c r="H165" s="89"/>
    </row>
    <row r="166" spans="1:8" ht="12.75">
      <c r="A166" s="89"/>
      <c r="B166" s="113">
        <v>810</v>
      </c>
      <c r="C166" s="135"/>
      <c r="D166" s="106">
        <f aca="true" t="shared" si="11" ref="D166:D172">SUM(C166/B165*100)</f>
        <v>0</v>
      </c>
      <c r="E166" s="107"/>
      <c r="F166" s="87"/>
      <c r="G166" s="89"/>
      <c r="H166" s="89"/>
    </row>
    <row r="167" spans="1:8" ht="12.75">
      <c r="A167" s="89"/>
      <c r="B167" s="113">
        <v>810</v>
      </c>
      <c r="C167" s="135"/>
      <c r="D167" s="106">
        <f t="shared" si="11"/>
        <v>0</v>
      </c>
      <c r="E167" s="107"/>
      <c r="F167" s="87"/>
      <c r="G167" s="89"/>
      <c r="H167" s="89"/>
    </row>
    <row r="168" spans="1:8" ht="12.75">
      <c r="A168" s="89"/>
      <c r="B168" s="113">
        <v>810</v>
      </c>
      <c r="C168" s="135"/>
      <c r="D168" s="106">
        <f t="shared" si="11"/>
        <v>0</v>
      </c>
      <c r="E168" s="107"/>
      <c r="F168" s="87"/>
      <c r="G168" s="89"/>
      <c r="H168" s="89"/>
    </row>
    <row r="169" spans="1:8" ht="12.75">
      <c r="A169" s="89"/>
      <c r="B169" s="113">
        <v>810</v>
      </c>
      <c r="C169" s="135"/>
      <c r="D169" s="106">
        <f t="shared" si="11"/>
        <v>0</v>
      </c>
      <c r="E169" s="107"/>
      <c r="F169" s="87"/>
      <c r="G169" s="89"/>
      <c r="H169" s="89"/>
    </row>
    <row r="170" spans="1:8" ht="12.75">
      <c r="A170" s="89"/>
      <c r="B170" s="113">
        <v>810</v>
      </c>
      <c r="C170" s="135"/>
      <c r="D170" s="106">
        <f t="shared" si="11"/>
        <v>0</v>
      </c>
      <c r="E170" s="107"/>
      <c r="F170" s="87"/>
      <c r="G170" s="89"/>
      <c r="H170" s="89"/>
    </row>
    <row r="171" spans="1:8" ht="12.75">
      <c r="A171" s="89"/>
      <c r="B171" s="113">
        <v>810</v>
      </c>
      <c r="C171" s="135"/>
      <c r="D171" s="106">
        <f t="shared" si="11"/>
        <v>0</v>
      </c>
      <c r="E171" s="107"/>
      <c r="F171" s="87"/>
      <c r="G171" s="89"/>
      <c r="H171" s="89"/>
    </row>
    <row r="172" spans="1:8" ht="12.75">
      <c r="A172" s="89"/>
      <c r="B172" s="113">
        <v>810</v>
      </c>
      <c r="C172" s="135"/>
      <c r="D172" s="106">
        <f t="shared" si="11"/>
        <v>0</v>
      </c>
      <c r="E172" s="107"/>
      <c r="F172" s="87"/>
      <c r="G172" s="89"/>
      <c r="H172" s="89"/>
    </row>
    <row r="173" spans="1:8" ht="12.75">
      <c r="A173" s="89"/>
      <c r="C173" s="135"/>
      <c r="D173" s="106"/>
      <c r="E173" s="107"/>
      <c r="F173" s="87"/>
      <c r="G173" s="89"/>
      <c r="H173" s="89"/>
    </row>
    <row r="174" spans="1:8" ht="12.75">
      <c r="A174" s="40" t="s">
        <v>156</v>
      </c>
      <c r="B174" s="111" t="s">
        <v>157</v>
      </c>
      <c r="C174" s="135"/>
      <c r="D174" s="106"/>
      <c r="E174" s="107"/>
      <c r="F174" s="87"/>
      <c r="G174" s="89"/>
      <c r="H174" s="89"/>
    </row>
    <row r="175" spans="1:9" ht="12.75">
      <c r="A175" s="89" t="s">
        <v>186</v>
      </c>
      <c r="B175" s="111" t="s">
        <v>157</v>
      </c>
      <c r="C175" s="116">
        <v>6150</v>
      </c>
      <c r="D175" s="149">
        <f>SUM(C175/B174*100)</f>
        <v>256.25</v>
      </c>
      <c r="E175" s="107" t="s">
        <v>425</v>
      </c>
      <c r="F175" s="87" t="s">
        <v>426</v>
      </c>
      <c r="G175" s="89" t="s">
        <v>249</v>
      </c>
      <c r="H175" s="89" t="s">
        <v>427</v>
      </c>
      <c r="I175" s="131"/>
    </row>
    <row r="176" spans="1:8" ht="12.75">
      <c r="A176" s="89"/>
      <c r="B176" s="111" t="s">
        <v>157</v>
      </c>
      <c r="C176" s="135"/>
      <c r="D176" s="106">
        <f>SUM(C176/B175*100)</f>
        <v>0</v>
      </c>
      <c r="E176" s="107"/>
      <c r="F176" s="87"/>
      <c r="G176" s="89"/>
      <c r="H176" s="89"/>
    </row>
    <row r="177" spans="1:8" ht="12.75">
      <c r="A177" s="88"/>
      <c r="B177" s="111" t="s">
        <v>157</v>
      </c>
      <c r="C177" s="135"/>
      <c r="D177" s="106">
        <f>SUM(C177/B176*100)</f>
        <v>0</v>
      </c>
      <c r="E177" s="107"/>
      <c r="F177" s="87"/>
      <c r="G177" s="89"/>
      <c r="H177" s="89"/>
    </row>
    <row r="178" spans="1:8" ht="12.75">
      <c r="A178" s="89"/>
      <c r="B178" s="111" t="s">
        <v>157</v>
      </c>
      <c r="C178" s="135"/>
      <c r="D178" s="106">
        <f>SUM(C178/B177*100)</f>
        <v>0</v>
      </c>
      <c r="E178" s="107"/>
      <c r="F178" s="87"/>
      <c r="G178" s="89"/>
      <c r="H178" s="89"/>
    </row>
    <row r="179" spans="1:8" ht="12.75">
      <c r="A179" s="89"/>
      <c r="C179" s="135"/>
      <c r="D179" s="106"/>
      <c r="E179" s="107"/>
      <c r="F179" s="87"/>
      <c r="G179" s="89"/>
      <c r="H179" s="89"/>
    </row>
    <row r="180" spans="1:8" ht="12.75">
      <c r="A180" s="40" t="s">
        <v>97</v>
      </c>
      <c r="B180" s="111">
        <v>1800</v>
      </c>
      <c r="C180" s="135"/>
      <c r="D180" s="106"/>
      <c r="E180" s="107"/>
      <c r="F180" s="87"/>
      <c r="G180" s="89"/>
      <c r="H180" s="89"/>
    </row>
    <row r="181" spans="1:8" ht="12.75">
      <c r="A181" s="89"/>
      <c r="B181" s="111">
        <v>1800</v>
      </c>
      <c r="C181" s="135"/>
      <c r="D181" s="149">
        <f>SUM(C181/B180*100)</f>
        <v>0</v>
      </c>
      <c r="E181" s="107"/>
      <c r="F181" s="87"/>
      <c r="G181" s="89"/>
      <c r="H181" s="89"/>
    </row>
    <row r="182" spans="1:8" ht="12.75">
      <c r="A182" s="89"/>
      <c r="B182" s="111">
        <v>1800</v>
      </c>
      <c r="C182" s="135"/>
      <c r="D182" s="106">
        <f>SUM(C182/B181*100)</f>
        <v>0</v>
      </c>
      <c r="E182" s="107"/>
      <c r="F182" s="87"/>
      <c r="G182" s="89"/>
      <c r="H182" s="89"/>
    </row>
    <row r="183" spans="1:8" ht="12.75">
      <c r="A183" s="89"/>
      <c r="B183" s="111">
        <v>1800</v>
      </c>
      <c r="C183" s="135"/>
      <c r="D183" s="106">
        <f>SUM(C183/B182*100)</f>
        <v>0</v>
      </c>
      <c r="E183" s="107"/>
      <c r="F183" s="87"/>
      <c r="G183" s="89"/>
      <c r="H183" s="89"/>
    </row>
    <row r="184" spans="1:8" ht="12.75">
      <c r="A184" s="89"/>
      <c r="B184" s="111">
        <v>1800</v>
      </c>
      <c r="C184" s="135"/>
      <c r="D184" s="106">
        <f>SUM(C184/B183*100)</f>
        <v>0</v>
      </c>
      <c r="E184" s="107"/>
      <c r="F184" s="87"/>
      <c r="G184" s="89"/>
      <c r="H184" s="89"/>
    </row>
    <row r="185" spans="1:8" ht="12.75">
      <c r="A185" s="89"/>
      <c r="C185" s="135"/>
      <c r="D185" s="106"/>
      <c r="E185" s="107"/>
      <c r="F185" s="87"/>
      <c r="G185" s="89"/>
      <c r="H185" s="89"/>
    </row>
    <row r="186" spans="1:8" ht="12.75">
      <c r="A186" s="40" t="s">
        <v>98</v>
      </c>
      <c r="B186" s="114">
        <v>3.6</v>
      </c>
      <c r="C186" s="135"/>
      <c r="D186" s="106"/>
      <c r="E186" s="107"/>
      <c r="F186" s="87"/>
      <c r="G186" s="89"/>
      <c r="H186" s="89"/>
    </row>
    <row r="187" spans="1:8" ht="12.75">
      <c r="A187" s="89" t="s">
        <v>394</v>
      </c>
      <c r="B187" s="114">
        <v>3.6</v>
      </c>
      <c r="C187" s="136">
        <v>5.56</v>
      </c>
      <c r="D187" s="106">
        <f>SUM(C187/B186*100)</f>
        <v>154.44444444444443</v>
      </c>
      <c r="E187" s="107" t="s">
        <v>227</v>
      </c>
      <c r="F187" s="87" t="s">
        <v>224</v>
      </c>
      <c r="G187" s="89" t="s">
        <v>260</v>
      </c>
      <c r="H187" s="89" t="s">
        <v>228</v>
      </c>
    </row>
    <row r="188" spans="1:8" ht="12.75">
      <c r="A188" s="89"/>
      <c r="B188" s="114">
        <v>3.6</v>
      </c>
      <c r="C188" s="136"/>
      <c r="D188" s="106">
        <f>SUM(C188/B187*100)</f>
        <v>0</v>
      </c>
      <c r="E188" s="107"/>
      <c r="F188" s="87"/>
      <c r="G188" s="89"/>
      <c r="H188" s="89"/>
    </row>
    <row r="189" spans="1:8" ht="12.75">
      <c r="A189" s="89"/>
      <c r="C189" s="135"/>
      <c r="D189" s="106"/>
      <c r="E189" s="107"/>
      <c r="F189" s="87"/>
      <c r="G189" s="89"/>
      <c r="H189" s="89"/>
    </row>
    <row r="190" spans="1:8" ht="12.75">
      <c r="A190" s="40" t="s">
        <v>99</v>
      </c>
      <c r="B190" s="113">
        <v>120</v>
      </c>
      <c r="C190" s="135"/>
      <c r="D190" s="106"/>
      <c r="E190" s="107"/>
      <c r="F190" s="87"/>
      <c r="G190" s="89"/>
      <c r="H190" s="89"/>
    </row>
    <row r="191" spans="1:8" ht="12.75">
      <c r="A191" s="89" t="s">
        <v>405</v>
      </c>
      <c r="B191" s="113">
        <v>120</v>
      </c>
      <c r="C191" s="135">
        <v>229</v>
      </c>
      <c r="D191" s="106">
        <f aca="true" t="shared" si="12" ref="D191:D196">SUM(C191/B190*100)</f>
        <v>190.83333333333334</v>
      </c>
      <c r="E191" s="107" t="s">
        <v>191</v>
      </c>
      <c r="F191" s="87" t="s">
        <v>397</v>
      </c>
      <c r="G191" s="89" t="s">
        <v>398</v>
      </c>
      <c r="H191" s="89" t="s">
        <v>400</v>
      </c>
    </row>
    <row r="192" spans="1:8" ht="12.75">
      <c r="A192" s="88" t="s">
        <v>199</v>
      </c>
      <c r="B192" s="113">
        <v>120</v>
      </c>
      <c r="C192" s="135">
        <v>190</v>
      </c>
      <c r="D192" s="106">
        <f t="shared" si="12"/>
        <v>158.33333333333331</v>
      </c>
      <c r="E192" s="107" t="s">
        <v>207</v>
      </c>
      <c r="F192" s="87" t="s">
        <v>397</v>
      </c>
      <c r="G192" s="89" t="s">
        <v>398</v>
      </c>
      <c r="H192" s="89" t="s">
        <v>400</v>
      </c>
    </row>
    <row r="193" spans="1:8" ht="12.75">
      <c r="A193" s="89" t="s">
        <v>393</v>
      </c>
      <c r="B193" s="113">
        <v>120</v>
      </c>
      <c r="C193" s="135">
        <v>180</v>
      </c>
      <c r="D193" s="106">
        <f t="shared" si="12"/>
        <v>150</v>
      </c>
      <c r="E193" s="107" t="s">
        <v>233</v>
      </c>
      <c r="F193" s="87" t="s">
        <v>397</v>
      </c>
      <c r="G193" s="89" t="s">
        <v>398</v>
      </c>
      <c r="H193" s="88" t="s">
        <v>400</v>
      </c>
    </row>
    <row r="194" spans="1:8" ht="12.75">
      <c r="A194" s="89" t="s">
        <v>190</v>
      </c>
      <c r="B194" s="113">
        <v>120</v>
      </c>
      <c r="C194" s="135">
        <v>180</v>
      </c>
      <c r="D194" s="106">
        <f t="shared" si="12"/>
        <v>150</v>
      </c>
      <c r="E194" s="107" t="s">
        <v>237</v>
      </c>
      <c r="F194" s="87" t="s">
        <v>397</v>
      </c>
      <c r="G194" s="89" t="s">
        <v>398</v>
      </c>
      <c r="H194" s="89" t="s">
        <v>400</v>
      </c>
    </row>
    <row r="195" spans="1:8" ht="12.75">
      <c r="A195" s="89" t="s">
        <v>172</v>
      </c>
      <c r="B195" s="113">
        <v>120</v>
      </c>
      <c r="C195" s="135">
        <v>125</v>
      </c>
      <c r="D195" s="106">
        <f t="shared" si="12"/>
        <v>104.16666666666667</v>
      </c>
      <c r="E195" s="107" t="s">
        <v>173</v>
      </c>
      <c r="F195" s="87" t="s">
        <v>174</v>
      </c>
      <c r="G195" s="89" t="s">
        <v>175</v>
      </c>
      <c r="H195" s="89" t="s">
        <v>176</v>
      </c>
    </row>
    <row r="196" spans="1:8" ht="12.75">
      <c r="A196" s="89"/>
      <c r="B196" s="113">
        <v>120</v>
      </c>
      <c r="C196" s="135"/>
      <c r="D196" s="149">
        <f t="shared" si="12"/>
        <v>0</v>
      </c>
      <c r="E196" s="107"/>
      <c r="F196" s="87"/>
      <c r="G196" s="89"/>
      <c r="H196" s="89"/>
    </row>
    <row r="197" spans="1:8" ht="12.75">
      <c r="A197" s="89"/>
      <c r="B197" s="113">
        <v>120</v>
      </c>
      <c r="C197" s="135"/>
      <c r="D197" s="106">
        <f>SUM(C197/B192*100)</f>
        <v>0</v>
      </c>
      <c r="E197" s="107"/>
      <c r="F197" s="87"/>
      <c r="G197" s="89"/>
      <c r="H197" s="89"/>
    </row>
    <row r="198" spans="1:8" ht="12.75">
      <c r="A198" s="89"/>
      <c r="B198" s="113">
        <v>120</v>
      </c>
      <c r="C198" s="135"/>
      <c r="D198" s="106">
        <f>SUM(C198/B193*100)</f>
        <v>0</v>
      </c>
      <c r="E198" s="107"/>
      <c r="F198" s="87"/>
      <c r="G198" s="89"/>
      <c r="H198" s="89"/>
    </row>
    <row r="199" spans="1:8" ht="12.75">
      <c r="A199" s="89"/>
      <c r="B199" s="113">
        <v>120</v>
      </c>
      <c r="C199" s="135"/>
      <c r="D199" s="106">
        <f>SUM(C199/B194*100)</f>
        <v>0</v>
      </c>
      <c r="E199" s="107"/>
      <c r="F199" s="87"/>
      <c r="G199" s="89"/>
      <c r="H199" s="89"/>
    </row>
    <row r="200" spans="1:8" ht="12.75">
      <c r="A200" s="89"/>
      <c r="B200" s="113">
        <v>120</v>
      </c>
      <c r="C200" s="135"/>
      <c r="D200" s="106">
        <f>SUM(C200/B195*100)</f>
        <v>0</v>
      </c>
      <c r="E200" s="107"/>
      <c r="F200" s="87"/>
      <c r="G200" s="89"/>
      <c r="H200" s="89"/>
    </row>
    <row r="201" spans="1:8" ht="12.75">
      <c r="A201" s="89"/>
      <c r="B201" s="113">
        <v>120</v>
      </c>
      <c r="C201" s="135"/>
      <c r="D201" s="106">
        <f>SUM(C201/B196*100)</f>
        <v>0</v>
      </c>
      <c r="E201" s="107"/>
      <c r="F201" s="87"/>
      <c r="G201" s="89"/>
      <c r="H201" s="89"/>
    </row>
    <row r="202" spans="1:8" ht="12.75">
      <c r="A202" s="89"/>
      <c r="C202" s="135"/>
      <c r="D202" s="106"/>
      <c r="E202" s="107"/>
      <c r="F202" s="87"/>
      <c r="G202" s="89"/>
      <c r="H202" s="89"/>
    </row>
    <row r="203" spans="1:8" ht="12.75">
      <c r="A203" s="40" t="s">
        <v>100</v>
      </c>
      <c r="B203" s="113">
        <v>360</v>
      </c>
      <c r="C203" s="135"/>
      <c r="D203" s="106"/>
      <c r="E203" s="107"/>
      <c r="F203" s="87"/>
      <c r="G203" s="89"/>
      <c r="H203" s="89"/>
    </row>
    <row r="204" spans="1:8" ht="12.75">
      <c r="A204" s="89"/>
      <c r="B204" s="113">
        <v>360</v>
      </c>
      <c r="C204" s="135"/>
      <c r="D204" s="106">
        <f>SUM(C204/B203*100)</f>
        <v>0</v>
      </c>
      <c r="E204" s="107"/>
      <c r="F204" s="87"/>
      <c r="G204" s="89"/>
      <c r="H204" s="89"/>
    </row>
    <row r="205" spans="1:8" ht="12.75">
      <c r="A205" s="89"/>
      <c r="B205" s="113">
        <v>360</v>
      </c>
      <c r="C205" s="135"/>
      <c r="D205" s="106">
        <f aca="true" t="shared" si="13" ref="D205:D210">SUM(C205/B204*100)</f>
        <v>0</v>
      </c>
      <c r="E205" s="107"/>
      <c r="F205" s="87"/>
      <c r="G205" s="89"/>
      <c r="H205" s="89"/>
    </row>
    <row r="206" spans="1:8" ht="12.75">
      <c r="A206" s="89"/>
      <c r="B206" s="113">
        <v>360</v>
      </c>
      <c r="C206" s="135"/>
      <c r="D206" s="106">
        <f t="shared" si="13"/>
        <v>0</v>
      </c>
      <c r="E206" s="107"/>
      <c r="F206" s="87"/>
      <c r="G206" s="89"/>
      <c r="H206" s="89"/>
    </row>
    <row r="207" spans="1:8" ht="12.75">
      <c r="A207" s="89"/>
      <c r="B207" s="113">
        <v>360</v>
      </c>
      <c r="C207" s="135"/>
      <c r="D207" s="106">
        <f>SUM(C207/B206*100)</f>
        <v>0</v>
      </c>
      <c r="E207" s="107"/>
      <c r="F207" s="87"/>
      <c r="G207" s="89"/>
      <c r="H207" s="89"/>
    </row>
    <row r="208" spans="1:8" ht="12.75">
      <c r="A208" s="89"/>
      <c r="B208" s="113">
        <v>360</v>
      </c>
      <c r="C208" s="135"/>
      <c r="D208" s="106">
        <f>SUM(C208/B207*100)</f>
        <v>0</v>
      </c>
      <c r="E208" s="107"/>
      <c r="F208" s="87"/>
      <c r="G208" s="89"/>
      <c r="H208" s="89"/>
    </row>
    <row r="209" spans="1:8" ht="12.75">
      <c r="A209" s="89"/>
      <c r="B209" s="113">
        <v>360</v>
      </c>
      <c r="C209" s="135"/>
      <c r="D209" s="106">
        <f>SUM(C209/B208*100)</f>
        <v>0</v>
      </c>
      <c r="E209" s="107"/>
      <c r="F209" s="87"/>
      <c r="G209" s="89"/>
      <c r="H209" s="89"/>
    </row>
    <row r="210" spans="1:8" ht="12.75">
      <c r="A210" s="89"/>
      <c r="B210" s="113">
        <v>360</v>
      </c>
      <c r="C210" s="135"/>
      <c r="D210" s="106">
        <f t="shared" si="13"/>
        <v>0</v>
      </c>
      <c r="E210" s="107"/>
      <c r="F210" s="87"/>
      <c r="G210" s="89"/>
      <c r="H210" s="89"/>
    </row>
    <row r="211" spans="1:8" ht="12.75">
      <c r="A211" s="89"/>
      <c r="C211" s="135"/>
      <c r="D211" s="106"/>
      <c r="E211" s="107"/>
      <c r="F211" s="87"/>
      <c r="G211" s="89"/>
      <c r="H211" s="89"/>
    </row>
    <row r="212" spans="1:8" ht="12.75">
      <c r="A212" s="40" t="s">
        <v>101</v>
      </c>
      <c r="B212" s="113">
        <v>1200</v>
      </c>
      <c r="C212" s="135"/>
      <c r="D212" s="106"/>
      <c r="E212" s="107"/>
      <c r="F212" s="87"/>
      <c r="G212" s="89"/>
      <c r="H212" s="89"/>
    </row>
    <row r="213" spans="1:8" ht="12.75">
      <c r="A213" s="89" t="s">
        <v>393</v>
      </c>
      <c r="B213" s="113">
        <v>1200</v>
      </c>
      <c r="C213" s="135">
        <v>1910</v>
      </c>
      <c r="D213" s="106">
        <f>SUM(C213/B212*100)</f>
        <v>159.16666666666666</v>
      </c>
      <c r="E213" s="107" t="s">
        <v>419</v>
      </c>
      <c r="F213" s="87" t="s">
        <v>420</v>
      </c>
      <c r="G213" s="89" t="s">
        <v>417</v>
      </c>
      <c r="H213" s="89" t="s">
        <v>232</v>
      </c>
    </row>
    <row r="214" spans="1:8" ht="12.75">
      <c r="A214" s="89" t="s">
        <v>190</v>
      </c>
      <c r="B214" s="113">
        <v>1200</v>
      </c>
      <c r="C214" s="135">
        <v>1470</v>
      </c>
      <c r="D214" s="106">
        <f>SUM(C214/B213*100)</f>
        <v>122.50000000000001</v>
      </c>
      <c r="E214" s="107" t="s">
        <v>416</v>
      </c>
      <c r="F214" s="87" t="s">
        <v>415</v>
      </c>
      <c r="G214" s="89" t="s">
        <v>417</v>
      </c>
      <c r="H214" s="89" t="s">
        <v>232</v>
      </c>
    </row>
    <row r="215" spans="1:8" ht="12.75">
      <c r="A215" s="89"/>
      <c r="B215" s="113">
        <v>1200</v>
      </c>
      <c r="C215" s="135"/>
      <c r="D215" s="106">
        <f>SUM(C215/B214*100)</f>
        <v>0</v>
      </c>
      <c r="E215" s="107"/>
      <c r="F215" s="87"/>
      <c r="G215" s="89"/>
      <c r="H215" s="89"/>
    </row>
    <row r="216" spans="1:8" ht="12.75">
      <c r="A216" s="88"/>
      <c r="B216" s="113">
        <v>1200</v>
      </c>
      <c r="C216" s="135"/>
      <c r="D216" s="106">
        <f>SUM(C216/B215*100)</f>
        <v>0</v>
      </c>
      <c r="E216" s="107"/>
      <c r="F216" s="87"/>
      <c r="G216" s="89"/>
      <c r="H216" s="89"/>
    </row>
    <row r="217" spans="1:8" ht="12.75">
      <c r="A217" s="89"/>
      <c r="C217" s="135"/>
      <c r="D217" s="106"/>
      <c r="E217" s="107"/>
      <c r="F217" s="87"/>
      <c r="G217" s="89"/>
      <c r="H217" s="89"/>
    </row>
    <row r="218" spans="1:8" ht="12.75">
      <c r="A218" s="40" t="s">
        <v>102</v>
      </c>
      <c r="B218" s="115">
        <v>4.2</v>
      </c>
      <c r="C218" s="135"/>
      <c r="D218" s="106"/>
      <c r="E218" s="107"/>
      <c r="F218" s="87"/>
      <c r="G218" s="89"/>
      <c r="H218" s="89"/>
    </row>
    <row r="219" spans="1:9" ht="12.75">
      <c r="A219" s="89"/>
      <c r="B219" s="115">
        <v>4.2</v>
      </c>
      <c r="C219" s="136"/>
      <c r="D219" s="106">
        <f>SUM(C219/B218*100)</f>
        <v>0</v>
      </c>
      <c r="E219" s="107"/>
      <c r="F219" s="87"/>
      <c r="G219" s="89"/>
      <c r="H219" s="89"/>
      <c r="I219" s="131"/>
    </row>
    <row r="220" spans="1:8" ht="12.75">
      <c r="A220" s="89"/>
      <c r="B220" s="115">
        <v>4.2</v>
      </c>
      <c r="C220" s="136"/>
      <c r="D220" s="106">
        <f>SUM(C220/B219*100)</f>
        <v>0</v>
      </c>
      <c r="E220" s="107"/>
      <c r="F220" s="87"/>
      <c r="G220" s="89"/>
      <c r="H220" s="89"/>
    </row>
    <row r="221" spans="1:8" ht="12.75">
      <c r="A221" s="89"/>
      <c r="B221" s="115">
        <v>4.2</v>
      </c>
      <c r="C221" s="136"/>
      <c r="D221" s="106">
        <f>SUM(C221/B220*100)</f>
        <v>0</v>
      </c>
      <c r="E221" s="107"/>
      <c r="F221" s="87"/>
      <c r="G221" s="89"/>
      <c r="H221" s="89"/>
    </row>
    <row r="222" spans="1:8" ht="12.75">
      <c r="A222" s="89"/>
      <c r="B222" s="115">
        <v>4.2</v>
      </c>
      <c r="C222" s="135"/>
      <c r="D222" s="106">
        <f>SUM(C222/B221*100)</f>
        <v>0</v>
      </c>
      <c r="E222" s="107"/>
      <c r="F222" s="87"/>
      <c r="G222" s="89"/>
      <c r="H222" s="89"/>
    </row>
    <row r="223" spans="1:8" ht="12.75">
      <c r="A223" s="89"/>
      <c r="C223" s="135"/>
      <c r="D223" s="106"/>
      <c r="E223" s="107"/>
      <c r="F223" s="87"/>
      <c r="G223" s="89"/>
      <c r="H223" s="89"/>
    </row>
    <row r="224" spans="1:8" ht="12.75">
      <c r="A224" s="40" t="s">
        <v>103</v>
      </c>
      <c r="B224" s="115">
        <v>3</v>
      </c>
      <c r="C224" s="135"/>
      <c r="D224" s="106"/>
      <c r="E224" s="107"/>
      <c r="F224" s="87"/>
      <c r="G224" s="89"/>
      <c r="H224" s="89"/>
    </row>
    <row r="225" spans="1:8" ht="12.75">
      <c r="A225" s="89"/>
      <c r="B225" s="115">
        <v>3</v>
      </c>
      <c r="C225" s="136"/>
      <c r="D225" s="106">
        <f>SUM(C225/B224*100)</f>
        <v>0</v>
      </c>
      <c r="E225" s="107"/>
      <c r="F225" s="87"/>
      <c r="G225" s="89"/>
      <c r="H225" s="89"/>
    </row>
    <row r="226" spans="1:8" ht="12.75">
      <c r="A226" s="40"/>
      <c r="B226" s="115">
        <v>3</v>
      </c>
      <c r="C226" s="135"/>
      <c r="D226" s="106">
        <f>SUM(C226/B225*100)</f>
        <v>0</v>
      </c>
      <c r="E226" s="107"/>
      <c r="F226" s="87"/>
      <c r="G226" s="89"/>
      <c r="H226" s="89"/>
    </row>
    <row r="227" spans="1:8" ht="12.75">
      <c r="A227" s="40"/>
      <c r="B227" s="115">
        <v>3</v>
      </c>
      <c r="C227" s="135"/>
      <c r="D227" s="106">
        <f>SUM(C227/B226*100)</f>
        <v>0</v>
      </c>
      <c r="E227" s="107"/>
      <c r="F227" s="87"/>
      <c r="G227" s="89"/>
      <c r="H227" s="89"/>
    </row>
    <row r="228" spans="1:8" ht="12.75">
      <c r="A228" s="40"/>
      <c r="B228" s="115">
        <v>3</v>
      </c>
      <c r="C228" s="135"/>
      <c r="D228" s="106">
        <f>SUM(C228/B227*100)</f>
        <v>0</v>
      </c>
      <c r="E228" s="107"/>
      <c r="F228" s="87"/>
      <c r="G228" s="89"/>
      <c r="H228" s="89"/>
    </row>
    <row r="229" spans="1:8" ht="12.75">
      <c r="A229" s="40"/>
      <c r="B229" s="115"/>
      <c r="C229" s="135"/>
      <c r="D229" s="106"/>
      <c r="E229" s="107"/>
      <c r="F229" s="87"/>
      <c r="G229" s="89"/>
      <c r="H229" s="89"/>
    </row>
    <row r="230" spans="1:8" ht="12.75">
      <c r="A230" s="40" t="s">
        <v>104</v>
      </c>
      <c r="B230" s="115">
        <v>2.7</v>
      </c>
      <c r="C230" s="135"/>
      <c r="D230" s="106"/>
      <c r="E230" s="107"/>
      <c r="F230" s="87"/>
      <c r="G230" s="89"/>
      <c r="H230" s="89"/>
    </row>
    <row r="231" spans="1:8" ht="12.75">
      <c r="A231" s="89"/>
      <c r="B231" s="115">
        <v>2.7</v>
      </c>
      <c r="C231" s="136"/>
      <c r="D231" s="106">
        <f>SUM(C231/B230*100)</f>
        <v>0</v>
      </c>
      <c r="E231" s="107"/>
      <c r="F231" s="87"/>
      <c r="G231" s="89"/>
      <c r="H231" s="89"/>
    </row>
    <row r="232" spans="1:8" ht="12.75">
      <c r="A232" s="40"/>
      <c r="B232" s="115">
        <v>2.7</v>
      </c>
      <c r="C232" s="135"/>
      <c r="D232" s="106">
        <f>SUM(C232/B231*100)</f>
        <v>0</v>
      </c>
      <c r="E232" s="107"/>
      <c r="F232" s="87"/>
      <c r="G232" s="89"/>
      <c r="H232" s="89"/>
    </row>
    <row r="233" spans="1:8" ht="12.75">
      <c r="A233" s="40"/>
      <c r="B233" s="115">
        <v>2.7</v>
      </c>
      <c r="C233" s="135"/>
      <c r="D233" s="106">
        <f>SUM(C233/B232*100)</f>
        <v>0</v>
      </c>
      <c r="E233" s="107"/>
      <c r="F233" s="87"/>
      <c r="G233" s="89"/>
      <c r="H233" s="89"/>
    </row>
    <row r="234" spans="1:8" ht="12.75">
      <c r="A234" s="40"/>
      <c r="B234" s="115">
        <v>2.7</v>
      </c>
      <c r="C234" s="135"/>
      <c r="D234" s="106">
        <f>SUM(C234/B233*100)</f>
        <v>0</v>
      </c>
      <c r="E234" s="107"/>
      <c r="F234" s="87"/>
      <c r="G234" s="89"/>
      <c r="H234" s="89"/>
    </row>
    <row r="235" spans="1:8" ht="12.75">
      <c r="A235" s="89"/>
      <c r="B235" s="115">
        <v>2.7</v>
      </c>
      <c r="C235" s="137"/>
      <c r="D235" s="106">
        <f>SUM(C235/B234*100)</f>
        <v>0</v>
      </c>
      <c r="E235" s="107"/>
      <c r="F235" s="87"/>
      <c r="G235" s="89"/>
      <c r="H235" s="89"/>
    </row>
    <row r="236" spans="1:8" ht="12.75">
      <c r="A236" s="89"/>
      <c r="C236" s="135"/>
      <c r="D236" s="106"/>
      <c r="E236" s="107"/>
      <c r="F236" s="87"/>
      <c r="G236" s="89"/>
      <c r="H236" s="89"/>
    </row>
    <row r="237" spans="1:8" ht="12.75">
      <c r="A237" s="40" t="s">
        <v>105</v>
      </c>
      <c r="B237" s="111">
        <v>360</v>
      </c>
      <c r="C237" s="135"/>
      <c r="D237" s="106"/>
      <c r="E237" s="107"/>
      <c r="F237" s="87"/>
      <c r="G237" s="89"/>
      <c r="H237" s="89"/>
    </row>
    <row r="238" spans="1:8" ht="12.75">
      <c r="A238" s="89" t="s">
        <v>406</v>
      </c>
      <c r="B238" s="111">
        <v>360</v>
      </c>
      <c r="C238" s="135">
        <v>1050</v>
      </c>
      <c r="D238" s="106">
        <f aca="true" t="shared" si="14" ref="D238:D252">SUM(C238/B237*100)</f>
        <v>291.66666666666663</v>
      </c>
      <c r="E238" s="107" t="s">
        <v>281</v>
      </c>
      <c r="F238" s="87" t="s">
        <v>397</v>
      </c>
      <c r="G238" s="89" t="s">
        <v>407</v>
      </c>
      <c r="H238" s="89" t="s">
        <v>408</v>
      </c>
    </row>
    <row r="239" spans="1:8" ht="12.75">
      <c r="A239" s="89" t="s">
        <v>162</v>
      </c>
      <c r="B239" s="111">
        <v>360</v>
      </c>
      <c r="C239" s="135">
        <v>875</v>
      </c>
      <c r="D239" s="106">
        <f t="shared" si="14"/>
        <v>243.05555555555554</v>
      </c>
      <c r="E239" s="107" t="s">
        <v>311</v>
      </c>
      <c r="F239" s="87" t="s">
        <v>385</v>
      </c>
      <c r="G239" s="88" t="s">
        <v>386</v>
      </c>
      <c r="H239" s="88" t="s">
        <v>317</v>
      </c>
    </row>
    <row r="240" spans="1:8" ht="12.75">
      <c r="A240" s="89" t="s">
        <v>172</v>
      </c>
      <c r="B240" s="111">
        <v>360</v>
      </c>
      <c r="C240" s="135">
        <v>850</v>
      </c>
      <c r="D240" s="106">
        <f t="shared" si="14"/>
        <v>236.11111111111111</v>
      </c>
      <c r="E240" s="107" t="s">
        <v>281</v>
      </c>
      <c r="F240" s="87" t="s">
        <v>307</v>
      </c>
      <c r="G240" s="89" t="s">
        <v>309</v>
      </c>
      <c r="H240" s="89" t="s">
        <v>310</v>
      </c>
    </row>
    <row r="241" spans="1:8" ht="12.75">
      <c r="A241" s="88" t="s">
        <v>263</v>
      </c>
      <c r="B241" s="111">
        <v>360</v>
      </c>
      <c r="C241" s="135">
        <v>650</v>
      </c>
      <c r="D241" s="106">
        <f t="shared" si="14"/>
        <v>180.55555555555557</v>
      </c>
      <c r="E241" s="107" t="s">
        <v>313</v>
      </c>
      <c r="F241" s="87" t="s">
        <v>314</v>
      </c>
      <c r="G241" s="89" t="s">
        <v>315</v>
      </c>
      <c r="H241" s="89" t="s">
        <v>316</v>
      </c>
    </row>
    <row r="242" spans="1:8" ht="12.75">
      <c r="A242" s="89" t="s">
        <v>199</v>
      </c>
      <c r="B242" s="111">
        <v>360</v>
      </c>
      <c r="C242" s="135">
        <v>640</v>
      </c>
      <c r="D242" s="106">
        <f t="shared" si="14"/>
        <v>177.77777777777777</v>
      </c>
      <c r="E242" s="107" t="s">
        <v>214</v>
      </c>
      <c r="F242" s="87" t="s">
        <v>391</v>
      </c>
      <c r="G242" s="89" t="s">
        <v>389</v>
      </c>
      <c r="H242" s="89" t="s">
        <v>392</v>
      </c>
    </row>
    <row r="243" spans="1:8" ht="12.75">
      <c r="A243" s="89" t="s">
        <v>190</v>
      </c>
      <c r="B243" s="111">
        <v>360</v>
      </c>
      <c r="C243" s="135">
        <v>610</v>
      </c>
      <c r="D243" s="106">
        <f t="shared" si="14"/>
        <v>169.44444444444443</v>
      </c>
      <c r="E243" s="107" t="s">
        <v>270</v>
      </c>
      <c r="F243" s="87" t="s">
        <v>297</v>
      </c>
      <c r="G243" s="89" t="s">
        <v>298</v>
      </c>
      <c r="H243" s="89" t="s">
        <v>299</v>
      </c>
    </row>
    <row r="244" spans="1:8" ht="12.75">
      <c r="A244" s="88" t="s">
        <v>206</v>
      </c>
      <c r="B244" s="111">
        <v>360</v>
      </c>
      <c r="C244" s="135">
        <v>550</v>
      </c>
      <c r="D244" s="106">
        <f t="shared" si="14"/>
        <v>152.77777777777777</v>
      </c>
      <c r="E244" s="107" t="s">
        <v>339</v>
      </c>
      <c r="F244" s="87" t="s">
        <v>391</v>
      </c>
      <c r="G244" s="88" t="s">
        <v>389</v>
      </c>
      <c r="H244" s="89" t="s">
        <v>392</v>
      </c>
    </row>
    <row r="245" spans="1:8" ht="12.75">
      <c r="A245" s="89" t="s">
        <v>167</v>
      </c>
      <c r="B245" s="111">
        <v>360</v>
      </c>
      <c r="C245" s="135">
        <v>520</v>
      </c>
      <c r="D245" s="106">
        <f t="shared" si="14"/>
        <v>144.44444444444443</v>
      </c>
      <c r="E245" s="107" t="s">
        <v>339</v>
      </c>
      <c r="F245" s="87" t="s">
        <v>340</v>
      </c>
      <c r="G245" s="89" t="s">
        <v>341</v>
      </c>
      <c r="H245" s="89" t="s">
        <v>342</v>
      </c>
    </row>
    <row r="246" spans="1:8" ht="12.75">
      <c r="A246" s="88" t="s">
        <v>393</v>
      </c>
      <c r="B246" s="111">
        <v>360</v>
      </c>
      <c r="C246" s="135">
        <v>480</v>
      </c>
      <c r="D246" s="106">
        <f t="shared" si="14"/>
        <v>133.33333333333331</v>
      </c>
      <c r="E246" s="107" t="s">
        <v>387</v>
      </c>
      <c r="F246" s="87" t="s">
        <v>391</v>
      </c>
      <c r="G246" s="89" t="s">
        <v>389</v>
      </c>
      <c r="H246" s="89" t="s">
        <v>317</v>
      </c>
    </row>
    <row r="247" spans="1:8" ht="12.75">
      <c r="A247" s="88" t="s">
        <v>186</v>
      </c>
      <c r="B247" s="111">
        <v>360</v>
      </c>
      <c r="C247" s="135">
        <v>440</v>
      </c>
      <c r="D247" s="106">
        <f t="shared" si="14"/>
        <v>122.22222222222223</v>
      </c>
      <c r="E247" s="107" t="s">
        <v>270</v>
      </c>
      <c r="F247" s="87" t="s">
        <v>312</v>
      </c>
      <c r="G247" s="88" t="s">
        <v>331</v>
      </c>
      <c r="H247" s="89" t="s">
        <v>333</v>
      </c>
    </row>
    <row r="248" spans="1:8" ht="12.75">
      <c r="A248" s="89"/>
      <c r="B248" s="111">
        <v>360</v>
      </c>
      <c r="C248" s="135"/>
      <c r="D248" s="106">
        <f t="shared" si="14"/>
        <v>0</v>
      </c>
      <c r="E248" s="107"/>
      <c r="F248" s="87"/>
      <c r="G248" s="89"/>
      <c r="H248" s="89"/>
    </row>
    <row r="249" spans="1:8" ht="12.75">
      <c r="A249" s="89"/>
      <c r="B249" s="111">
        <v>360</v>
      </c>
      <c r="C249" s="135"/>
      <c r="D249" s="106">
        <f t="shared" si="14"/>
        <v>0</v>
      </c>
      <c r="E249" s="107"/>
      <c r="F249" s="87"/>
      <c r="G249" s="89"/>
      <c r="H249" s="89"/>
    </row>
    <row r="250" spans="1:8" ht="12.75">
      <c r="A250" s="89"/>
      <c r="B250" s="111">
        <v>360</v>
      </c>
      <c r="C250" s="135"/>
      <c r="D250" s="106">
        <f t="shared" si="14"/>
        <v>0</v>
      </c>
      <c r="E250" s="107"/>
      <c r="F250" s="87"/>
      <c r="G250" s="89"/>
      <c r="H250" s="89"/>
    </row>
    <row r="251" spans="1:8" ht="12.75">
      <c r="A251" s="89"/>
      <c r="B251" s="111">
        <v>360</v>
      </c>
      <c r="C251" s="135"/>
      <c r="D251" s="106">
        <f t="shared" si="14"/>
        <v>0</v>
      </c>
      <c r="E251" s="107"/>
      <c r="F251" s="87"/>
      <c r="G251" s="89"/>
      <c r="H251" s="89"/>
    </row>
    <row r="252" spans="1:8" ht="12.75">
      <c r="A252" s="89"/>
      <c r="B252" s="111">
        <v>360</v>
      </c>
      <c r="C252" s="135"/>
      <c r="D252" s="106">
        <f t="shared" si="14"/>
        <v>0</v>
      </c>
      <c r="E252" s="107"/>
      <c r="F252" s="87"/>
      <c r="G252" s="89"/>
      <c r="H252" s="89"/>
    </row>
    <row r="253" spans="1:8" ht="12.75">
      <c r="A253" s="89"/>
      <c r="C253" s="135"/>
      <c r="D253" s="106"/>
      <c r="E253" s="107"/>
      <c r="F253" s="87"/>
      <c r="G253" s="89"/>
      <c r="H253" s="89"/>
    </row>
    <row r="254" spans="1:8" ht="12.75">
      <c r="A254" s="40" t="s">
        <v>139</v>
      </c>
      <c r="B254" s="113">
        <v>135</v>
      </c>
      <c r="C254" s="135"/>
      <c r="D254" s="106"/>
      <c r="E254" s="107"/>
      <c r="F254" s="87"/>
      <c r="G254" s="89"/>
      <c r="H254" s="89"/>
    </row>
    <row r="255" spans="1:8" ht="12.75">
      <c r="A255" s="89"/>
      <c r="B255" s="113">
        <v>135</v>
      </c>
      <c r="C255" s="135"/>
      <c r="D255" s="106">
        <f aca="true" t="shared" si="15" ref="D255:D261">SUM(C255/B254*100)</f>
        <v>0</v>
      </c>
      <c r="E255" s="107"/>
      <c r="F255" s="87"/>
      <c r="G255" s="89"/>
      <c r="H255" s="89"/>
    </row>
    <row r="256" spans="1:8" ht="12.75">
      <c r="A256" s="89"/>
      <c r="B256" s="113">
        <v>135</v>
      </c>
      <c r="C256" s="135"/>
      <c r="D256" s="106">
        <f t="shared" si="15"/>
        <v>0</v>
      </c>
      <c r="E256" s="107"/>
      <c r="F256" s="87"/>
      <c r="G256" s="89"/>
      <c r="H256" s="89"/>
    </row>
    <row r="257" spans="1:8" ht="12.75">
      <c r="A257" s="89"/>
      <c r="B257" s="113">
        <v>135</v>
      </c>
      <c r="C257" s="135"/>
      <c r="D257" s="106">
        <f t="shared" si="15"/>
        <v>0</v>
      </c>
      <c r="E257" s="107"/>
      <c r="F257" s="87"/>
      <c r="G257" s="89"/>
      <c r="H257" s="89"/>
    </row>
    <row r="258" spans="1:8" ht="12.75">
      <c r="A258" s="89"/>
      <c r="B258" s="113">
        <v>135</v>
      </c>
      <c r="C258" s="135"/>
      <c r="D258" s="106">
        <f t="shared" si="15"/>
        <v>0</v>
      </c>
      <c r="E258" s="107"/>
      <c r="F258" s="87"/>
      <c r="G258" s="89"/>
      <c r="H258" s="89"/>
    </row>
    <row r="259" spans="1:8" ht="12.75">
      <c r="A259" s="89"/>
      <c r="B259" s="113">
        <v>135</v>
      </c>
      <c r="C259" s="135"/>
      <c r="D259" s="106">
        <f t="shared" si="15"/>
        <v>0</v>
      </c>
      <c r="E259" s="107"/>
      <c r="F259" s="87"/>
      <c r="G259" s="89"/>
      <c r="H259" s="89"/>
    </row>
    <row r="260" spans="1:8" ht="12.75">
      <c r="A260" s="89"/>
      <c r="B260" s="113">
        <v>135</v>
      </c>
      <c r="C260" s="135"/>
      <c r="D260" s="106">
        <f t="shared" si="15"/>
        <v>0</v>
      </c>
      <c r="E260" s="107"/>
      <c r="F260" s="87"/>
      <c r="G260" s="89"/>
      <c r="H260" s="89"/>
    </row>
    <row r="261" spans="1:8" ht="12.75">
      <c r="A261" s="89"/>
      <c r="B261" s="113">
        <v>135</v>
      </c>
      <c r="C261" s="135"/>
      <c r="D261" s="106">
        <f t="shared" si="15"/>
        <v>0</v>
      </c>
      <c r="E261" s="107"/>
      <c r="F261" s="87"/>
      <c r="G261" s="89"/>
      <c r="H261" s="89"/>
    </row>
    <row r="262" spans="1:8" ht="12.75">
      <c r="A262" s="89"/>
      <c r="C262" s="135"/>
      <c r="D262" s="106"/>
      <c r="E262" s="107"/>
      <c r="F262" s="87"/>
      <c r="G262" s="89"/>
      <c r="H262" s="89"/>
    </row>
    <row r="263" spans="1:8" ht="12.75">
      <c r="A263" s="40" t="s">
        <v>106</v>
      </c>
      <c r="B263" s="113">
        <v>240</v>
      </c>
      <c r="C263" s="135"/>
      <c r="D263" s="106"/>
      <c r="E263" s="107"/>
      <c r="F263" s="87"/>
      <c r="G263" s="89"/>
      <c r="H263" s="89"/>
    </row>
    <row r="264" spans="1:8" ht="12.75">
      <c r="A264" s="89" t="s">
        <v>394</v>
      </c>
      <c r="B264" s="113">
        <v>240</v>
      </c>
      <c r="C264" s="135">
        <v>593</v>
      </c>
      <c r="D264" s="106">
        <f aca="true" t="shared" si="16" ref="D264:D272">SUM(C264/B263*100)</f>
        <v>247.08333333333331</v>
      </c>
      <c r="E264" s="107" t="s">
        <v>253</v>
      </c>
      <c r="F264" s="87" t="s">
        <v>395</v>
      </c>
      <c r="G264" s="89" t="s">
        <v>241</v>
      </c>
      <c r="H264" s="89" t="s">
        <v>396</v>
      </c>
    </row>
    <row r="265" spans="1:8" ht="12.75">
      <c r="A265" s="89" t="s">
        <v>190</v>
      </c>
      <c r="B265" s="113">
        <v>240</v>
      </c>
      <c r="C265" s="135">
        <v>348</v>
      </c>
      <c r="D265" s="106">
        <f t="shared" si="16"/>
        <v>145</v>
      </c>
      <c r="E265" s="107" t="s">
        <v>233</v>
      </c>
      <c r="F265" s="87" t="s">
        <v>350</v>
      </c>
      <c r="G265" s="89" t="s">
        <v>351</v>
      </c>
      <c r="H265" s="89" t="s">
        <v>352</v>
      </c>
    </row>
    <row r="266" spans="1:8" ht="12.75">
      <c r="A266" s="89" t="s">
        <v>263</v>
      </c>
      <c r="B266" s="113">
        <v>240</v>
      </c>
      <c r="C266" s="135">
        <v>330</v>
      </c>
      <c r="D266" s="106">
        <f>SUM(C266/B265*100)</f>
        <v>137.5</v>
      </c>
      <c r="E266" s="107" t="s">
        <v>270</v>
      </c>
      <c r="F266" s="87" t="s">
        <v>284</v>
      </c>
      <c r="G266" s="89" t="s">
        <v>285</v>
      </c>
      <c r="H266" s="89" t="s">
        <v>283</v>
      </c>
    </row>
    <row r="267" spans="1:8" ht="12.75">
      <c r="A267" s="89" t="s">
        <v>199</v>
      </c>
      <c r="B267" s="113">
        <v>240</v>
      </c>
      <c r="C267" s="135">
        <v>300</v>
      </c>
      <c r="D267" s="106">
        <f>SUM(C267/B266*100)</f>
        <v>125</v>
      </c>
      <c r="E267" s="107" t="s">
        <v>191</v>
      </c>
      <c r="F267" s="87" t="s">
        <v>200</v>
      </c>
      <c r="G267" s="89" t="s">
        <v>201</v>
      </c>
      <c r="H267" s="89" t="s">
        <v>202</v>
      </c>
    </row>
    <row r="268" spans="1:8" ht="12.75">
      <c r="A268" s="89" t="s">
        <v>206</v>
      </c>
      <c r="B268" s="113">
        <v>240</v>
      </c>
      <c r="C268" s="135">
        <v>270</v>
      </c>
      <c r="D268" s="106">
        <f t="shared" si="16"/>
        <v>112.5</v>
      </c>
      <c r="E268" s="107" t="s">
        <v>207</v>
      </c>
      <c r="F268" s="87" t="s">
        <v>200</v>
      </c>
      <c r="G268" s="89" t="s">
        <v>201</v>
      </c>
      <c r="H268" s="89" t="s">
        <v>166</v>
      </c>
    </row>
    <row r="269" spans="1:8" ht="12.75">
      <c r="A269" s="89"/>
      <c r="B269" s="113">
        <v>240</v>
      </c>
      <c r="C269" s="135"/>
      <c r="D269" s="106">
        <f t="shared" si="16"/>
        <v>0</v>
      </c>
      <c r="E269" s="107"/>
      <c r="F269" s="87"/>
      <c r="G269" s="89"/>
      <c r="H269" s="89"/>
    </row>
    <row r="270" spans="1:8" ht="12.75">
      <c r="A270" s="88"/>
      <c r="B270" s="113">
        <v>240</v>
      </c>
      <c r="C270" s="135"/>
      <c r="D270" s="106">
        <f t="shared" si="16"/>
        <v>0</v>
      </c>
      <c r="E270" s="107"/>
      <c r="F270" s="87"/>
      <c r="G270" s="89"/>
      <c r="H270" s="89"/>
    </row>
    <row r="271" spans="1:8" ht="12.75">
      <c r="A271" s="89"/>
      <c r="B271" s="113">
        <v>240</v>
      </c>
      <c r="C271" s="135"/>
      <c r="D271" s="106">
        <f t="shared" si="16"/>
        <v>0</v>
      </c>
      <c r="E271" s="107"/>
      <c r="F271" s="87"/>
      <c r="G271" s="89"/>
      <c r="H271" s="89"/>
    </row>
    <row r="272" spans="1:8" ht="12.75">
      <c r="A272" s="89"/>
      <c r="B272" s="113">
        <v>240</v>
      </c>
      <c r="C272" s="135"/>
      <c r="D272" s="106">
        <f t="shared" si="16"/>
        <v>0</v>
      </c>
      <c r="E272" s="107"/>
      <c r="F272" s="87"/>
      <c r="G272" s="89"/>
      <c r="H272" s="89"/>
    </row>
    <row r="273" spans="1:8" ht="12.75">
      <c r="A273" s="88"/>
      <c r="C273" s="135"/>
      <c r="D273" s="106"/>
      <c r="E273" s="107"/>
      <c r="F273" s="87"/>
      <c r="G273" s="89"/>
      <c r="H273" s="89"/>
    </row>
    <row r="274" spans="1:8" ht="12.75">
      <c r="A274" s="40" t="s">
        <v>107</v>
      </c>
      <c r="B274" s="111" t="s">
        <v>108</v>
      </c>
      <c r="C274" s="135"/>
      <c r="D274" s="106"/>
      <c r="E274" s="107"/>
      <c r="F274" s="87"/>
      <c r="G274" s="89"/>
      <c r="H274" s="89"/>
    </row>
    <row r="275" spans="1:8" ht="12.75">
      <c r="A275" s="89" t="s">
        <v>167</v>
      </c>
      <c r="B275" s="111" t="s">
        <v>108</v>
      </c>
      <c r="C275" s="135">
        <v>470</v>
      </c>
      <c r="D275" s="106">
        <f aca="true" t="shared" si="17" ref="D275:D280">SUM(C275/B274*100)</f>
        <v>195.83333333333331</v>
      </c>
      <c r="E275" s="107" t="s">
        <v>187</v>
      </c>
      <c r="F275" s="87" t="s">
        <v>220</v>
      </c>
      <c r="G275" s="89" t="s">
        <v>221</v>
      </c>
      <c r="H275" s="89" t="s">
        <v>222</v>
      </c>
    </row>
    <row r="276" spans="1:8" ht="12.75">
      <c r="A276" s="89"/>
      <c r="B276" s="54">
        <v>240</v>
      </c>
      <c r="C276" s="135"/>
      <c r="D276" s="106">
        <f t="shared" si="17"/>
        <v>0</v>
      </c>
      <c r="E276" s="107"/>
      <c r="F276" s="87"/>
      <c r="G276" s="89"/>
      <c r="H276" s="89"/>
    </row>
    <row r="277" spans="1:8" ht="12.75">
      <c r="A277" s="89"/>
      <c r="B277" s="111" t="s">
        <v>108</v>
      </c>
      <c r="C277" s="135"/>
      <c r="D277" s="106">
        <f t="shared" si="17"/>
        <v>0</v>
      </c>
      <c r="E277" s="107"/>
      <c r="F277" s="87"/>
      <c r="G277" s="89"/>
      <c r="H277" s="89"/>
    </row>
    <row r="278" spans="1:8" ht="12.75">
      <c r="A278" s="89"/>
      <c r="B278" s="111" t="s">
        <v>108</v>
      </c>
      <c r="C278" s="135"/>
      <c r="D278" s="106">
        <f t="shared" si="17"/>
        <v>0</v>
      </c>
      <c r="E278" s="107"/>
      <c r="F278" s="87"/>
      <c r="G278" s="89"/>
      <c r="H278" s="89"/>
    </row>
    <row r="279" spans="1:8" ht="12.75">
      <c r="A279" s="89"/>
      <c r="B279" s="111" t="s">
        <v>108</v>
      </c>
      <c r="C279" s="135"/>
      <c r="D279" s="106">
        <f t="shared" si="17"/>
        <v>0</v>
      </c>
      <c r="E279" s="107"/>
      <c r="F279" s="87"/>
      <c r="G279" s="89"/>
      <c r="H279" s="89"/>
    </row>
    <row r="280" spans="1:8" ht="12.75">
      <c r="A280" s="89"/>
      <c r="B280" s="111" t="s">
        <v>108</v>
      </c>
      <c r="C280" s="135"/>
      <c r="D280" s="106">
        <f t="shared" si="17"/>
        <v>0</v>
      </c>
      <c r="E280" s="107"/>
      <c r="F280" s="87"/>
      <c r="G280" s="89"/>
      <c r="H280" s="89"/>
    </row>
    <row r="281" spans="1:8" ht="12.75">
      <c r="A281" s="89"/>
      <c r="B281" s="111"/>
      <c r="C281" s="135"/>
      <c r="D281" s="106"/>
      <c r="E281" s="107"/>
      <c r="F281" s="87"/>
      <c r="G281" s="89"/>
      <c r="H281" s="89"/>
    </row>
    <row r="282" spans="1:8" ht="12.75">
      <c r="A282" s="40" t="s">
        <v>277</v>
      </c>
      <c r="B282" s="111" t="s">
        <v>278</v>
      </c>
      <c r="C282" s="135"/>
      <c r="D282" s="106"/>
      <c r="E282" s="107"/>
      <c r="F282" s="87"/>
      <c r="G282" s="89"/>
      <c r="H282" s="89"/>
    </row>
    <row r="283" spans="1:8" ht="12.75">
      <c r="A283" s="89" t="s">
        <v>162</v>
      </c>
      <c r="B283" s="111" t="s">
        <v>278</v>
      </c>
      <c r="C283" s="135">
        <v>1620</v>
      </c>
      <c r="D283" s="106">
        <f>SUM(C283/B282*100)</f>
        <v>270</v>
      </c>
      <c r="E283" s="107" t="s">
        <v>311</v>
      </c>
      <c r="F283" s="87" t="s">
        <v>312</v>
      </c>
      <c r="G283" s="89" t="s">
        <v>275</v>
      </c>
      <c r="H283" s="89" t="s">
        <v>276</v>
      </c>
    </row>
    <row r="284" spans="1:8" ht="12.75">
      <c r="A284" s="40"/>
      <c r="B284" s="111" t="s">
        <v>279</v>
      </c>
      <c r="C284" s="135"/>
      <c r="D284" s="106">
        <f>SUM(C284/B283*100)</f>
        <v>0</v>
      </c>
      <c r="E284" s="107"/>
      <c r="F284" s="87"/>
      <c r="G284" s="89"/>
      <c r="H284" s="89"/>
    </row>
    <row r="285" spans="1:8" ht="12.75">
      <c r="A285" s="89"/>
      <c r="B285" s="111" t="s">
        <v>279</v>
      </c>
      <c r="C285" s="135"/>
      <c r="D285" s="106">
        <v>0</v>
      </c>
      <c r="E285" s="107"/>
      <c r="F285" s="87"/>
      <c r="G285" s="89"/>
      <c r="H285" s="89"/>
    </row>
    <row r="286" spans="1:8" ht="12.75">
      <c r="A286" s="89"/>
      <c r="C286" s="135"/>
      <c r="D286" s="106"/>
      <c r="E286" s="107"/>
      <c r="F286" s="87"/>
      <c r="G286" s="89"/>
      <c r="H286" s="89"/>
    </row>
    <row r="287" spans="1:8" ht="12.75">
      <c r="A287" s="40" t="s">
        <v>109</v>
      </c>
      <c r="B287" s="111" t="s">
        <v>69</v>
      </c>
      <c r="C287" s="135"/>
      <c r="D287" s="106"/>
      <c r="E287" s="107"/>
      <c r="F287" s="87"/>
      <c r="G287" s="89"/>
      <c r="H287" s="89"/>
    </row>
    <row r="288" spans="1:8" ht="12.75">
      <c r="A288" s="89" t="s">
        <v>190</v>
      </c>
      <c r="B288" s="111" t="s">
        <v>69</v>
      </c>
      <c r="C288" s="135">
        <v>3770</v>
      </c>
      <c r="D288" s="106">
        <f>SUM(C288/B287*100)</f>
        <v>209.44444444444446</v>
      </c>
      <c r="E288" s="107" t="s">
        <v>401</v>
      </c>
      <c r="F288" s="87" t="s">
        <v>402</v>
      </c>
      <c r="G288" s="89" t="s">
        <v>403</v>
      </c>
      <c r="H288" s="89" t="s">
        <v>404</v>
      </c>
    </row>
    <row r="289" spans="1:8" ht="12.75">
      <c r="A289" s="89" t="s">
        <v>393</v>
      </c>
      <c r="B289" s="111" t="s">
        <v>111</v>
      </c>
      <c r="C289" s="135">
        <v>3400</v>
      </c>
      <c r="D289" s="106">
        <f>SUM(C289/B288*100)</f>
        <v>188.88888888888889</v>
      </c>
      <c r="E289" s="107" t="s">
        <v>320</v>
      </c>
      <c r="F289" s="87" t="s">
        <v>414</v>
      </c>
      <c r="G289" s="89" t="s">
        <v>403</v>
      </c>
      <c r="H289" s="89" t="s">
        <v>357</v>
      </c>
    </row>
    <row r="290" spans="1:8" ht="12.75">
      <c r="A290" s="89" t="s">
        <v>167</v>
      </c>
      <c r="B290" s="111" t="s">
        <v>110</v>
      </c>
      <c r="C290" s="135">
        <v>1840</v>
      </c>
      <c r="D290" s="106">
        <f>SUM(C290/B289*100)</f>
        <v>102.05213533000554</v>
      </c>
      <c r="E290" s="107" t="s">
        <v>209</v>
      </c>
      <c r="F290" s="87" t="s">
        <v>210</v>
      </c>
      <c r="G290" s="89" t="s">
        <v>211</v>
      </c>
      <c r="H290" s="89" t="s">
        <v>212</v>
      </c>
    </row>
    <row r="291" spans="1:8" ht="12.75">
      <c r="A291" s="89"/>
      <c r="B291" s="111" t="s">
        <v>112</v>
      </c>
      <c r="C291" s="135"/>
      <c r="D291" s="106">
        <f>SUM(C291/B290*100)</f>
        <v>0</v>
      </c>
      <c r="E291" s="107"/>
      <c r="F291" s="87"/>
      <c r="G291" s="89"/>
      <c r="H291" s="89"/>
    </row>
    <row r="292" spans="1:8" ht="12.75">
      <c r="A292" s="89"/>
      <c r="C292" s="135"/>
      <c r="D292" s="106"/>
      <c r="E292" s="107"/>
      <c r="F292" s="87"/>
      <c r="G292" s="89"/>
      <c r="H292" s="89"/>
    </row>
    <row r="293" spans="1:8" ht="12.75">
      <c r="A293" s="40" t="s">
        <v>113</v>
      </c>
      <c r="B293" s="111" t="s">
        <v>114</v>
      </c>
      <c r="C293" s="135"/>
      <c r="D293" s="106"/>
      <c r="E293" s="107"/>
      <c r="F293" s="87"/>
      <c r="G293" s="89"/>
      <c r="H293" s="89"/>
    </row>
    <row r="294" spans="1:8" ht="12.75">
      <c r="A294" s="89"/>
      <c r="B294" s="111" t="s">
        <v>114</v>
      </c>
      <c r="C294" s="135"/>
      <c r="D294" s="106">
        <f>SUM(C294/B293*100)</f>
        <v>0</v>
      </c>
      <c r="E294" s="107"/>
      <c r="F294" s="87"/>
      <c r="G294" s="89"/>
      <c r="H294" s="89"/>
    </row>
    <row r="295" spans="1:8" ht="12.75">
      <c r="A295" s="89"/>
      <c r="B295" s="111" t="s">
        <v>114</v>
      </c>
      <c r="C295" s="135"/>
      <c r="D295" s="106">
        <f>SUM(C295/B294*100)</f>
        <v>0</v>
      </c>
      <c r="E295" s="107"/>
      <c r="F295" s="87"/>
      <c r="G295" s="89"/>
      <c r="H295" s="89"/>
    </row>
    <row r="296" spans="1:8" ht="12.75">
      <c r="A296" s="89"/>
      <c r="B296" s="111" t="s">
        <v>114</v>
      </c>
      <c r="C296" s="135"/>
      <c r="D296" s="106">
        <f>SUM(C296/B295*100)</f>
        <v>0</v>
      </c>
      <c r="E296" s="107"/>
      <c r="F296" s="87"/>
      <c r="G296" s="89"/>
      <c r="H296" s="89"/>
    </row>
    <row r="297" spans="1:8" ht="12.75">
      <c r="A297" s="89"/>
      <c r="B297" s="111" t="s">
        <v>114</v>
      </c>
      <c r="C297" s="135"/>
      <c r="D297" s="106">
        <f>SUM(C297/B296*100)</f>
        <v>0</v>
      </c>
      <c r="E297" s="107"/>
      <c r="F297" s="87"/>
      <c r="G297" s="89"/>
      <c r="H297" s="89"/>
    </row>
    <row r="298" spans="1:8" ht="12.75">
      <c r="A298" s="89"/>
      <c r="C298" s="135"/>
      <c r="D298" s="106"/>
      <c r="E298" s="107"/>
      <c r="F298" s="87"/>
      <c r="G298" s="89"/>
      <c r="H298" s="89"/>
    </row>
    <row r="299" spans="1:8" ht="12.75">
      <c r="A299" s="40" t="s">
        <v>115</v>
      </c>
      <c r="B299" s="111" t="s">
        <v>116</v>
      </c>
      <c r="C299" s="135"/>
      <c r="D299" s="106"/>
      <c r="E299" s="107"/>
      <c r="F299" s="87"/>
      <c r="G299" s="89"/>
      <c r="H299" s="89"/>
    </row>
    <row r="300" spans="1:9" ht="12.75">
      <c r="A300" s="89" t="s">
        <v>354</v>
      </c>
      <c r="B300" s="111" t="s">
        <v>116</v>
      </c>
      <c r="C300" s="164">
        <v>1595</v>
      </c>
      <c r="D300" s="106">
        <f>SUM(C300/B299*100)</f>
        <v>132.91666666666666</v>
      </c>
      <c r="E300" s="107" t="s">
        <v>223</v>
      </c>
      <c r="F300" s="87" t="s">
        <v>355</v>
      </c>
      <c r="G300" s="89" t="s">
        <v>356</v>
      </c>
      <c r="H300" s="89" t="s">
        <v>357</v>
      </c>
      <c r="I300" s="167" t="s">
        <v>251</v>
      </c>
    </row>
    <row r="301" spans="1:8" ht="12.75">
      <c r="A301" s="89"/>
      <c r="B301" s="111" t="s">
        <v>116</v>
      </c>
      <c r="C301" s="135"/>
      <c r="D301" s="106">
        <f>SUM(C301/B300*100)</f>
        <v>0</v>
      </c>
      <c r="E301" s="107"/>
      <c r="F301" s="87"/>
      <c r="G301" s="89"/>
      <c r="H301" s="89"/>
    </row>
    <row r="302" spans="1:8" ht="12.75">
      <c r="A302" s="89"/>
      <c r="B302" s="111" t="s">
        <v>116</v>
      </c>
      <c r="C302" s="135"/>
      <c r="D302" s="106">
        <f>SUM(C302/B301*100)</f>
        <v>0</v>
      </c>
      <c r="E302" s="107"/>
      <c r="F302" s="87"/>
      <c r="G302" s="89"/>
      <c r="H302" s="89"/>
    </row>
    <row r="303" spans="1:8" ht="12.75">
      <c r="A303" s="40" t="s">
        <v>117</v>
      </c>
      <c r="B303" s="113">
        <v>420</v>
      </c>
      <c r="C303" s="135"/>
      <c r="D303" s="106"/>
      <c r="E303" s="107"/>
      <c r="F303" s="87"/>
      <c r="G303" s="89"/>
      <c r="H303" s="89"/>
    </row>
    <row r="304" spans="1:8" ht="12.75">
      <c r="A304" s="88" t="s">
        <v>393</v>
      </c>
      <c r="B304" s="113">
        <v>420</v>
      </c>
      <c r="C304" s="135">
        <v>738</v>
      </c>
      <c r="D304" s="106">
        <f>SUM(C304/B303*100)</f>
        <v>175.71428571428572</v>
      </c>
      <c r="E304" s="107" t="s">
        <v>256</v>
      </c>
      <c r="F304" s="87" t="s">
        <v>397</v>
      </c>
      <c r="G304" s="89" t="s">
        <v>398</v>
      </c>
      <c r="H304" s="89" t="s">
        <v>400</v>
      </c>
    </row>
    <row r="305" spans="1:8" ht="12.75">
      <c r="A305" s="88" t="s">
        <v>172</v>
      </c>
      <c r="B305" s="113">
        <v>420</v>
      </c>
      <c r="C305" s="135">
        <v>650</v>
      </c>
      <c r="D305" s="106">
        <f>SUM(C305/B304*100)</f>
        <v>154.76190476190476</v>
      </c>
      <c r="E305" s="107" t="s">
        <v>339</v>
      </c>
      <c r="F305" s="87" t="s">
        <v>397</v>
      </c>
      <c r="G305" s="89" t="s">
        <v>398</v>
      </c>
      <c r="H305" s="89" t="s">
        <v>400</v>
      </c>
    </row>
    <row r="306" spans="1:8" ht="12.75">
      <c r="A306" s="88" t="s">
        <v>418</v>
      </c>
      <c r="B306" s="113">
        <v>420</v>
      </c>
      <c r="C306" s="116">
        <v>575</v>
      </c>
      <c r="D306" s="106">
        <f>SUM(C306/B305*100)</f>
        <v>136.9047619047619</v>
      </c>
      <c r="E306" s="87" t="s">
        <v>387</v>
      </c>
      <c r="F306" s="87" t="s">
        <v>397</v>
      </c>
      <c r="G306" s="89" t="s">
        <v>398</v>
      </c>
      <c r="H306" s="89" t="s">
        <v>400</v>
      </c>
    </row>
    <row r="307" spans="1:8" ht="12.75">
      <c r="A307" s="89" t="s">
        <v>405</v>
      </c>
      <c r="B307" s="113">
        <v>420</v>
      </c>
      <c r="C307" s="116">
        <v>543</v>
      </c>
      <c r="D307" s="106">
        <f>SUM(C307/B306*100)</f>
        <v>129.2857142857143</v>
      </c>
      <c r="E307" s="52" t="s">
        <v>387</v>
      </c>
      <c r="F307" s="87" t="s">
        <v>397</v>
      </c>
      <c r="G307" s="89" t="s">
        <v>398</v>
      </c>
      <c r="H307" s="89" t="s">
        <v>400</v>
      </c>
    </row>
    <row r="308" spans="1:8" ht="12.75">
      <c r="A308" s="88" t="s">
        <v>263</v>
      </c>
      <c r="B308" s="113">
        <v>420</v>
      </c>
      <c r="C308" s="135">
        <v>530</v>
      </c>
      <c r="D308" s="106">
        <f>SUM(C308/B307*100)</f>
        <v>126.19047619047619</v>
      </c>
      <c r="E308" s="107" t="s">
        <v>280</v>
      </c>
      <c r="F308" s="87" t="s">
        <v>397</v>
      </c>
      <c r="G308" s="89" t="s">
        <v>398</v>
      </c>
      <c r="H308" s="89" t="s">
        <v>400</v>
      </c>
    </row>
    <row r="309" spans="1:8" ht="12.75">
      <c r="A309" s="88" t="s">
        <v>190</v>
      </c>
      <c r="B309" s="113">
        <v>420</v>
      </c>
      <c r="C309" s="135">
        <v>480</v>
      </c>
      <c r="D309" s="106">
        <f>SUM(C309/B306*100)</f>
        <v>114.28571428571428</v>
      </c>
      <c r="E309" s="107" t="s">
        <v>253</v>
      </c>
      <c r="F309" s="87" t="s">
        <v>397</v>
      </c>
      <c r="G309" s="89" t="s">
        <v>398</v>
      </c>
      <c r="H309" s="89" t="s">
        <v>400</v>
      </c>
    </row>
    <row r="310" spans="1:8" ht="12.75">
      <c r="A310" s="88"/>
      <c r="B310" s="113">
        <v>420</v>
      </c>
      <c r="C310" s="135"/>
      <c r="D310" s="106">
        <f>SUM(C310/B307*100)</f>
        <v>0</v>
      </c>
      <c r="E310" s="107"/>
      <c r="F310" s="87"/>
      <c r="G310" s="89"/>
      <c r="H310" s="89"/>
    </row>
    <row r="311" spans="1:8" ht="12.75">
      <c r="A311" s="88"/>
      <c r="B311" s="113">
        <v>420</v>
      </c>
      <c r="C311" s="135"/>
      <c r="D311" s="106">
        <f>SUM(C311/B308*100)</f>
        <v>0</v>
      </c>
      <c r="E311" s="107"/>
      <c r="F311" s="87"/>
      <c r="G311" s="89"/>
      <c r="H311" s="89"/>
    </row>
    <row r="312" spans="1:8" ht="12.75">
      <c r="A312" s="88"/>
      <c r="B312" s="113">
        <v>420</v>
      </c>
      <c r="C312" s="135"/>
      <c r="D312" s="106">
        <f>SUM(C312/B309*100)</f>
        <v>0</v>
      </c>
      <c r="E312" s="107"/>
      <c r="F312" s="87"/>
      <c r="G312" s="89"/>
      <c r="H312" s="89"/>
    </row>
    <row r="313" spans="1:8" ht="12.75">
      <c r="A313" s="88"/>
      <c r="B313" s="113">
        <v>420</v>
      </c>
      <c r="C313" s="135"/>
      <c r="D313" s="106">
        <f>SUM(C313/B308*100)</f>
        <v>0</v>
      </c>
      <c r="E313" s="107"/>
      <c r="F313" s="87"/>
      <c r="G313" s="89"/>
      <c r="H313" s="89"/>
    </row>
    <row r="314" spans="1:8" ht="12.75">
      <c r="A314" s="88"/>
      <c r="B314" s="113"/>
      <c r="C314" s="135"/>
      <c r="D314" s="106"/>
      <c r="E314" s="107"/>
      <c r="F314" s="87"/>
      <c r="G314" s="89"/>
      <c r="H314" s="89"/>
    </row>
    <row r="315" spans="1:8" ht="12.75">
      <c r="A315" s="40" t="s">
        <v>140</v>
      </c>
      <c r="B315" s="113">
        <v>120</v>
      </c>
      <c r="C315" s="135"/>
      <c r="D315" s="106"/>
      <c r="E315" s="107"/>
      <c r="F315" s="87"/>
      <c r="G315" s="89"/>
      <c r="H315" s="89"/>
    </row>
    <row r="316" spans="1:8" ht="12.75">
      <c r="A316" s="88" t="s">
        <v>252</v>
      </c>
      <c r="B316" s="113">
        <v>120</v>
      </c>
      <c r="C316" s="135">
        <v>340</v>
      </c>
      <c r="D316" s="106">
        <f aca="true" t="shared" si="18" ref="D316:D323">SUM(C316/B315*100)</f>
        <v>283.33333333333337</v>
      </c>
      <c r="E316" s="107" t="s">
        <v>286</v>
      </c>
      <c r="F316" s="87" t="s">
        <v>307</v>
      </c>
      <c r="G316" s="89" t="s">
        <v>216</v>
      </c>
      <c r="H316" s="89" t="s">
        <v>308</v>
      </c>
    </row>
    <row r="317" spans="1:8" ht="12.75">
      <c r="A317" s="88" t="s">
        <v>162</v>
      </c>
      <c r="B317" s="113">
        <v>120</v>
      </c>
      <c r="C317" s="135">
        <v>240</v>
      </c>
      <c r="D317" s="106">
        <f t="shared" si="18"/>
        <v>200</v>
      </c>
      <c r="E317" s="107" t="s">
        <v>203</v>
      </c>
      <c r="F317" s="87" t="s">
        <v>327</v>
      </c>
      <c r="G317" s="89" t="s">
        <v>216</v>
      </c>
      <c r="H317" s="89" t="s">
        <v>308</v>
      </c>
    </row>
    <row r="318" spans="1:8" ht="12.75">
      <c r="A318" s="89" t="s">
        <v>186</v>
      </c>
      <c r="B318" s="113">
        <v>120</v>
      </c>
      <c r="C318" s="135">
        <v>180</v>
      </c>
      <c r="D318" s="106">
        <f t="shared" si="18"/>
        <v>150</v>
      </c>
      <c r="E318" s="107" t="s">
        <v>163</v>
      </c>
      <c r="F318" s="87" t="s">
        <v>312</v>
      </c>
      <c r="G318" s="89" t="s">
        <v>331</v>
      </c>
      <c r="H318" s="89" t="s">
        <v>332</v>
      </c>
    </row>
    <row r="319" spans="1:8" ht="12.75">
      <c r="A319" s="88" t="s">
        <v>190</v>
      </c>
      <c r="B319" s="113">
        <v>120</v>
      </c>
      <c r="C319" s="135">
        <v>170</v>
      </c>
      <c r="D319" s="106">
        <f t="shared" si="18"/>
        <v>141.66666666666669</v>
      </c>
      <c r="E319" s="107" t="s">
        <v>203</v>
      </c>
      <c r="F319" s="87" t="s">
        <v>204</v>
      </c>
      <c r="G319" s="89" t="s">
        <v>205</v>
      </c>
      <c r="H319" s="89" t="s">
        <v>192</v>
      </c>
    </row>
    <row r="320" spans="1:8" ht="12.75">
      <c r="A320" s="89" t="s">
        <v>393</v>
      </c>
      <c r="B320" s="113">
        <v>120</v>
      </c>
      <c r="C320" s="135">
        <v>123</v>
      </c>
      <c r="D320" s="106">
        <f t="shared" si="18"/>
        <v>102.49999999999999</v>
      </c>
      <c r="E320" s="107" t="s">
        <v>422</v>
      </c>
      <c r="F320" s="87" t="s">
        <v>421</v>
      </c>
      <c r="G320" s="89" t="s">
        <v>205</v>
      </c>
      <c r="H320" s="89" t="s">
        <v>323</v>
      </c>
    </row>
    <row r="321" spans="1:8" ht="12.75">
      <c r="A321" s="89"/>
      <c r="B321" s="113">
        <v>120</v>
      </c>
      <c r="C321" s="135"/>
      <c r="D321" s="106">
        <f t="shared" si="18"/>
        <v>0</v>
      </c>
      <c r="E321" s="107"/>
      <c r="F321" s="87"/>
      <c r="G321" s="89"/>
      <c r="H321" s="89"/>
    </row>
    <row r="322" spans="1:8" ht="12.75">
      <c r="A322" s="88"/>
      <c r="B322" s="113">
        <v>120</v>
      </c>
      <c r="C322" s="135"/>
      <c r="D322" s="106">
        <f>SUM(C322/B319*100)</f>
        <v>0</v>
      </c>
      <c r="E322" s="107"/>
      <c r="F322" s="87"/>
      <c r="G322" s="89"/>
      <c r="H322" s="89"/>
    </row>
    <row r="323" spans="1:8" ht="12.75">
      <c r="A323" s="88"/>
      <c r="B323" s="113">
        <v>120</v>
      </c>
      <c r="C323" s="135"/>
      <c r="D323" s="106">
        <f t="shared" si="18"/>
        <v>0</v>
      </c>
      <c r="E323" s="107"/>
      <c r="F323" s="87"/>
      <c r="G323" s="89"/>
      <c r="H323" s="89"/>
    </row>
    <row r="324" spans="1:8" ht="12.75">
      <c r="A324" s="88"/>
      <c r="B324" s="113">
        <v>120</v>
      </c>
      <c r="C324" s="135"/>
      <c r="D324" s="106">
        <f>SUM(C324/B321*100)</f>
        <v>0</v>
      </c>
      <c r="E324" s="107"/>
      <c r="F324" s="87"/>
      <c r="G324" s="89"/>
      <c r="H324" s="89"/>
    </row>
    <row r="325" spans="1:8" ht="12.75">
      <c r="A325" s="89"/>
      <c r="C325" s="135"/>
      <c r="D325" s="106"/>
      <c r="E325" s="107"/>
      <c r="F325" s="87"/>
      <c r="G325" s="89"/>
      <c r="H325" s="89"/>
    </row>
    <row r="326" spans="1:8" ht="12.75">
      <c r="A326" s="40" t="s">
        <v>155</v>
      </c>
      <c r="B326" s="113">
        <v>135</v>
      </c>
      <c r="C326" s="135"/>
      <c r="D326" s="106"/>
      <c r="E326" s="107"/>
      <c r="F326" s="87"/>
      <c r="G326" s="89"/>
      <c r="H326" s="89"/>
    </row>
    <row r="327" spans="1:8" ht="12.75">
      <c r="A327" s="89" t="s">
        <v>190</v>
      </c>
      <c r="B327" s="113">
        <v>135</v>
      </c>
      <c r="C327" s="116">
        <v>450</v>
      </c>
      <c r="D327" s="106">
        <f aca="true" t="shared" si="19" ref="D327:D344">SUM(C327/B326*100)</f>
        <v>333.33333333333337</v>
      </c>
      <c r="E327" s="52" t="s">
        <v>193</v>
      </c>
      <c r="F327" s="87" t="s">
        <v>194</v>
      </c>
      <c r="G327" s="89" t="s">
        <v>195</v>
      </c>
      <c r="H327" s="89" t="s">
        <v>196</v>
      </c>
    </row>
    <row r="328" spans="1:8" ht="12.75">
      <c r="A328" s="88" t="s">
        <v>162</v>
      </c>
      <c r="B328" s="113">
        <v>135</v>
      </c>
      <c r="C328" s="135">
        <v>375</v>
      </c>
      <c r="D328" s="106">
        <f t="shared" si="19"/>
        <v>277.77777777777777</v>
      </c>
      <c r="E328" s="107" t="s">
        <v>286</v>
      </c>
      <c r="F328" s="87" t="s">
        <v>304</v>
      </c>
      <c r="G328" s="89" t="s">
        <v>275</v>
      </c>
      <c r="H328" s="89" t="s">
        <v>305</v>
      </c>
    </row>
    <row r="329" spans="1:8" ht="12.75">
      <c r="A329" s="88" t="s">
        <v>172</v>
      </c>
      <c r="B329" s="113">
        <v>135</v>
      </c>
      <c r="C329" s="135">
        <v>370</v>
      </c>
      <c r="D329" s="106">
        <f t="shared" si="19"/>
        <v>274.0740740740741</v>
      </c>
      <c r="E329" s="107" t="s">
        <v>193</v>
      </c>
      <c r="F329" s="87" t="s">
        <v>397</v>
      </c>
      <c r="G329" s="89" t="s">
        <v>398</v>
      </c>
      <c r="H329" s="89" t="s">
        <v>400</v>
      </c>
    </row>
    <row r="330" spans="1:8" ht="12.75">
      <c r="A330" s="88" t="s">
        <v>263</v>
      </c>
      <c r="B330" s="113">
        <v>135</v>
      </c>
      <c r="C330" s="135">
        <v>310</v>
      </c>
      <c r="D330" s="106">
        <f t="shared" si="19"/>
        <v>229.62962962962962</v>
      </c>
      <c r="E330" s="107" t="s">
        <v>270</v>
      </c>
      <c r="F330" s="87" t="s">
        <v>397</v>
      </c>
      <c r="G330" s="89" t="s">
        <v>398</v>
      </c>
      <c r="H330" s="89" t="s">
        <v>400</v>
      </c>
    </row>
    <row r="331" spans="1:8" ht="12.75">
      <c r="A331" s="89" t="s">
        <v>206</v>
      </c>
      <c r="B331" s="113">
        <v>135</v>
      </c>
      <c r="C331" s="135">
        <v>266</v>
      </c>
      <c r="D331" s="106">
        <f t="shared" si="19"/>
        <v>197.03703703703704</v>
      </c>
      <c r="E331" s="107" t="s">
        <v>233</v>
      </c>
      <c r="F331" s="87" t="s">
        <v>397</v>
      </c>
      <c r="G331" s="89" t="s">
        <v>398</v>
      </c>
      <c r="H331" s="89" t="s">
        <v>400</v>
      </c>
    </row>
    <row r="332" spans="1:8" ht="12.75">
      <c r="A332" s="89" t="s">
        <v>199</v>
      </c>
      <c r="B332" s="113">
        <v>135</v>
      </c>
      <c r="C332" s="135">
        <v>250</v>
      </c>
      <c r="D332" s="106">
        <f t="shared" si="19"/>
        <v>185.1851851851852</v>
      </c>
      <c r="E332" s="107" t="s">
        <v>191</v>
      </c>
      <c r="F332" s="87" t="s">
        <v>391</v>
      </c>
      <c r="G332" s="89" t="s">
        <v>389</v>
      </c>
      <c r="H332" s="89" t="s">
        <v>392</v>
      </c>
    </row>
    <row r="333" spans="1:8" ht="12.75">
      <c r="A333" s="89" t="s">
        <v>418</v>
      </c>
      <c r="B333" s="113">
        <v>135</v>
      </c>
      <c r="C333" s="135">
        <v>250</v>
      </c>
      <c r="D333" s="106">
        <f t="shared" si="19"/>
        <v>185.1851851851852</v>
      </c>
      <c r="E333" s="107" t="s">
        <v>286</v>
      </c>
      <c r="F333" s="87" t="s">
        <v>397</v>
      </c>
      <c r="G333" s="89" t="s">
        <v>398</v>
      </c>
      <c r="H333" s="89" t="s">
        <v>400</v>
      </c>
    </row>
    <row r="334" spans="1:8" ht="12.75">
      <c r="A334" s="89" t="s">
        <v>405</v>
      </c>
      <c r="B334" s="113">
        <v>135</v>
      </c>
      <c r="C334" s="135">
        <v>237</v>
      </c>
      <c r="D334" s="106">
        <f t="shared" si="19"/>
        <v>175.55555555555554</v>
      </c>
      <c r="E334" s="107" t="s">
        <v>237</v>
      </c>
      <c r="F334" s="87" t="s">
        <v>397</v>
      </c>
      <c r="G334" s="89" t="s">
        <v>398</v>
      </c>
      <c r="H334" s="89" t="s">
        <v>400</v>
      </c>
    </row>
    <row r="335" spans="1:8" ht="12.75">
      <c r="A335" s="89" t="s">
        <v>394</v>
      </c>
      <c r="B335" s="113">
        <v>135</v>
      </c>
      <c r="C335" s="135">
        <v>196</v>
      </c>
      <c r="D335" s="106">
        <f t="shared" si="19"/>
        <v>145.1851851851852</v>
      </c>
      <c r="E335" s="107" t="s">
        <v>237</v>
      </c>
      <c r="F335" s="87" t="s">
        <v>415</v>
      </c>
      <c r="G335" s="89" t="s">
        <v>383</v>
      </c>
      <c r="H335" s="89" t="s">
        <v>323</v>
      </c>
    </row>
    <row r="336" spans="1:8" ht="12.75">
      <c r="A336" s="89" t="s">
        <v>393</v>
      </c>
      <c r="B336" s="113">
        <v>135</v>
      </c>
      <c r="C336" s="135">
        <v>184</v>
      </c>
      <c r="D336" s="106">
        <f t="shared" si="19"/>
        <v>136.2962962962963</v>
      </c>
      <c r="E336" s="107" t="s">
        <v>237</v>
      </c>
      <c r="F336" s="87" t="s">
        <v>397</v>
      </c>
      <c r="G336" s="89" t="s">
        <v>398</v>
      </c>
      <c r="H336" s="89" t="s">
        <v>400</v>
      </c>
    </row>
    <row r="337" spans="1:8" ht="12.75">
      <c r="A337" s="89"/>
      <c r="B337" s="113">
        <v>135</v>
      </c>
      <c r="C337" s="135"/>
      <c r="D337" s="106">
        <f>SUM(C337/B332*100)</f>
        <v>0</v>
      </c>
      <c r="E337" s="107"/>
      <c r="F337" s="87"/>
      <c r="G337" s="89"/>
      <c r="H337" s="89"/>
    </row>
    <row r="338" spans="1:8" ht="12.75">
      <c r="A338" s="89"/>
      <c r="B338" s="113">
        <v>135</v>
      </c>
      <c r="C338" s="135"/>
      <c r="D338" s="106">
        <f>SUM(C338/B333*100)</f>
        <v>0</v>
      </c>
      <c r="E338" s="107"/>
      <c r="F338" s="87"/>
      <c r="G338" s="89"/>
      <c r="H338" s="89"/>
    </row>
    <row r="339" spans="1:8" ht="12.75">
      <c r="A339" s="89"/>
      <c r="B339" s="113">
        <v>135</v>
      </c>
      <c r="C339" s="135"/>
      <c r="D339" s="106">
        <f>SUM(C339/B334*100)</f>
        <v>0</v>
      </c>
      <c r="E339" s="107"/>
      <c r="F339" s="87"/>
      <c r="G339" s="89"/>
      <c r="H339" s="89"/>
    </row>
    <row r="340" spans="1:8" ht="12.75">
      <c r="A340" s="89"/>
      <c r="B340" s="113">
        <v>135</v>
      </c>
      <c r="C340" s="135"/>
      <c r="D340" s="106">
        <f>SUM(C340/B335*100)</f>
        <v>0</v>
      </c>
      <c r="E340" s="107"/>
      <c r="F340" s="87"/>
      <c r="G340" s="89"/>
      <c r="H340" s="89"/>
    </row>
    <row r="341" spans="1:8" ht="12.75">
      <c r="A341" s="89"/>
      <c r="B341" s="113">
        <v>135</v>
      </c>
      <c r="C341" s="116"/>
      <c r="D341" s="106">
        <f>SUM(C341/B336*100)</f>
        <v>0</v>
      </c>
      <c r="E341" s="107"/>
      <c r="F341" s="87"/>
      <c r="G341" s="89"/>
      <c r="H341" s="89"/>
    </row>
    <row r="342" spans="1:8" ht="12.75">
      <c r="A342" s="89"/>
      <c r="B342" s="113">
        <v>135</v>
      </c>
      <c r="C342" s="135"/>
      <c r="D342" s="106">
        <f t="shared" si="19"/>
        <v>0</v>
      </c>
      <c r="E342" s="107"/>
      <c r="F342" s="87"/>
      <c r="G342" s="89"/>
      <c r="H342" s="89"/>
    </row>
    <row r="343" spans="1:8" ht="12.75">
      <c r="A343" s="89"/>
      <c r="B343" s="113">
        <v>135</v>
      </c>
      <c r="C343" s="135"/>
      <c r="D343" s="106">
        <f t="shared" si="19"/>
        <v>0</v>
      </c>
      <c r="E343" s="107"/>
      <c r="F343" s="87"/>
      <c r="G343" s="89"/>
      <c r="H343" s="89"/>
    </row>
    <row r="344" spans="1:8" ht="12.75">
      <c r="A344" s="89"/>
      <c r="B344" s="113">
        <v>135</v>
      </c>
      <c r="C344" s="135"/>
      <c r="D344" s="106">
        <f t="shared" si="19"/>
        <v>0</v>
      </c>
      <c r="E344" s="107"/>
      <c r="F344" s="87"/>
      <c r="G344" s="89"/>
      <c r="H344" s="89"/>
    </row>
    <row r="345" spans="1:8" ht="12.75">
      <c r="A345" s="89"/>
      <c r="C345" s="135"/>
      <c r="D345" s="106"/>
      <c r="E345" s="107"/>
      <c r="F345" s="87"/>
      <c r="G345" s="89"/>
      <c r="H345" s="89"/>
    </row>
    <row r="346" spans="1:8" ht="12.75">
      <c r="A346" s="40" t="s">
        <v>118</v>
      </c>
      <c r="B346" s="113">
        <v>360</v>
      </c>
      <c r="C346" s="135"/>
      <c r="D346" s="106"/>
      <c r="E346" s="107"/>
      <c r="F346" s="87"/>
      <c r="G346" s="89"/>
      <c r="H346" s="89"/>
    </row>
    <row r="347" spans="1:8" ht="12.75">
      <c r="A347" s="89" t="s">
        <v>263</v>
      </c>
      <c r="B347" s="113">
        <v>360</v>
      </c>
      <c r="C347" s="135">
        <v>560</v>
      </c>
      <c r="D347" s="106">
        <f aca="true" t="shared" si="20" ref="D347:D355">SUM(C347/B346*100)</f>
        <v>155.55555555555557</v>
      </c>
      <c r="E347" s="107" t="s">
        <v>270</v>
      </c>
      <c r="F347" s="87" t="s">
        <v>264</v>
      </c>
      <c r="G347" s="89" t="s">
        <v>265</v>
      </c>
      <c r="H347" s="89" t="s">
        <v>269</v>
      </c>
    </row>
    <row r="348" spans="1:8" ht="12.75">
      <c r="A348" s="89" t="s">
        <v>190</v>
      </c>
      <c r="B348" s="113">
        <v>360</v>
      </c>
      <c r="C348" s="135">
        <v>510</v>
      </c>
      <c r="D348" s="106">
        <f t="shared" si="20"/>
        <v>141.66666666666669</v>
      </c>
      <c r="E348" s="107" t="s">
        <v>193</v>
      </c>
      <c r="F348" s="87" t="s">
        <v>304</v>
      </c>
      <c r="G348" s="89" t="s">
        <v>302</v>
      </c>
      <c r="H348" s="89" t="s">
        <v>219</v>
      </c>
    </row>
    <row r="349" spans="1:8" ht="12.75">
      <c r="A349" s="88" t="s">
        <v>199</v>
      </c>
      <c r="B349" s="113">
        <v>360</v>
      </c>
      <c r="C349" s="135">
        <v>500</v>
      </c>
      <c r="D349" s="106">
        <f t="shared" si="20"/>
        <v>138.88888888888889</v>
      </c>
      <c r="E349" s="107" t="s">
        <v>193</v>
      </c>
      <c r="F349" s="87" t="s">
        <v>300</v>
      </c>
      <c r="G349" s="89" t="s">
        <v>301</v>
      </c>
      <c r="H349" s="89" t="s">
        <v>208</v>
      </c>
    </row>
    <row r="350" spans="1:8" ht="12.75">
      <c r="A350" s="88" t="s">
        <v>172</v>
      </c>
      <c r="B350" s="113">
        <v>360</v>
      </c>
      <c r="C350" s="135">
        <v>388</v>
      </c>
      <c r="D350" s="106">
        <f t="shared" si="20"/>
        <v>107.77777777777777</v>
      </c>
      <c r="E350" s="107" t="s">
        <v>286</v>
      </c>
      <c r="F350" s="87" t="s">
        <v>287</v>
      </c>
      <c r="G350" s="89" t="s">
        <v>288</v>
      </c>
      <c r="H350" s="89" t="s">
        <v>289</v>
      </c>
    </row>
    <row r="351" spans="1:8" ht="12.75">
      <c r="A351" s="89"/>
      <c r="B351" s="113">
        <v>360</v>
      </c>
      <c r="C351" s="135"/>
      <c r="D351" s="106">
        <f t="shared" si="20"/>
        <v>0</v>
      </c>
      <c r="E351" s="107"/>
      <c r="F351" s="87"/>
      <c r="G351" s="89"/>
      <c r="H351" s="89"/>
    </row>
    <row r="352" spans="1:8" ht="12.75">
      <c r="A352" s="89"/>
      <c r="B352" s="113">
        <v>360</v>
      </c>
      <c r="C352" s="135"/>
      <c r="D352" s="106">
        <f t="shared" si="20"/>
        <v>0</v>
      </c>
      <c r="E352" s="107"/>
      <c r="F352" s="87"/>
      <c r="G352" s="89"/>
      <c r="H352" s="89"/>
    </row>
    <row r="353" spans="1:8" ht="12.75">
      <c r="A353" s="89"/>
      <c r="B353" s="113">
        <v>360</v>
      </c>
      <c r="C353" s="135"/>
      <c r="D353" s="106">
        <f t="shared" si="20"/>
        <v>0</v>
      </c>
      <c r="E353" s="107"/>
      <c r="F353" s="87"/>
      <c r="G353" s="89"/>
      <c r="H353" s="89"/>
    </row>
    <row r="354" spans="1:8" ht="12.75">
      <c r="A354" s="89"/>
      <c r="B354" s="113">
        <v>360</v>
      </c>
      <c r="C354" s="135"/>
      <c r="D354" s="106">
        <f t="shared" si="20"/>
        <v>0</v>
      </c>
      <c r="E354" s="107"/>
      <c r="F354" s="87"/>
      <c r="G354" s="89"/>
      <c r="H354" s="89"/>
    </row>
    <row r="355" spans="1:8" ht="12.75">
      <c r="A355" s="89"/>
      <c r="B355" s="113">
        <v>360</v>
      </c>
      <c r="C355" s="135"/>
      <c r="D355" s="106">
        <f t="shared" si="20"/>
        <v>0</v>
      </c>
      <c r="E355" s="107"/>
      <c r="F355" s="87"/>
      <c r="G355" s="89"/>
      <c r="H355" s="89"/>
    </row>
    <row r="356" spans="1:8" ht="12.75">
      <c r="A356" s="89"/>
      <c r="C356" s="135"/>
      <c r="D356" s="106"/>
      <c r="E356" s="107"/>
      <c r="F356" s="87"/>
      <c r="G356" s="89"/>
      <c r="H356" s="89"/>
    </row>
    <row r="357" spans="1:8" ht="12.75">
      <c r="A357" s="40" t="s">
        <v>119</v>
      </c>
      <c r="B357" s="113">
        <v>750</v>
      </c>
      <c r="C357" s="135"/>
      <c r="D357" s="106"/>
      <c r="E357" s="107"/>
      <c r="F357" s="87"/>
      <c r="G357" s="89"/>
      <c r="H357" s="89"/>
    </row>
    <row r="358" spans="1:8" ht="12.75">
      <c r="A358" s="89"/>
      <c r="B358" s="113">
        <v>750</v>
      </c>
      <c r="C358" s="135"/>
      <c r="D358" s="106">
        <f>SUM(C358/B357*100)</f>
        <v>0</v>
      </c>
      <c r="E358" s="107"/>
      <c r="F358" s="87"/>
      <c r="G358" s="89"/>
      <c r="H358" s="89"/>
    </row>
    <row r="359" spans="1:8" ht="12.75">
      <c r="A359" s="89"/>
      <c r="B359" s="113">
        <v>750</v>
      </c>
      <c r="C359" s="135"/>
      <c r="D359" s="106">
        <f>SUM(C359/B358*100)</f>
        <v>0</v>
      </c>
      <c r="E359" s="107"/>
      <c r="F359" s="87"/>
      <c r="G359" s="89"/>
      <c r="H359" s="89"/>
    </row>
    <row r="360" spans="1:8" ht="12.75">
      <c r="A360" s="40" t="s">
        <v>141</v>
      </c>
      <c r="B360" s="113">
        <v>105</v>
      </c>
      <c r="C360" s="135"/>
      <c r="D360" s="106">
        <f>SUM(C360/B359*100)</f>
        <v>0</v>
      </c>
      <c r="E360" s="107"/>
      <c r="F360" s="87"/>
      <c r="G360" s="89"/>
      <c r="H360" s="89"/>
    </row>
    <row r="361" spans="1:8" ht="12.75">
      <c r="A361" s="89" t="s">
        <v>393</v>
      </c>
      <c r="B361" s="113">
        <v>105</v>
      </c>
      <c r="C361" s="135">
        <v>286</v>
      </c>
      <c r="D361" s="106">
        <f aca="true" t="shared" si="21" ref="D361:D369">SUM(C361/B360*100)</f>
        <v>272.3809523809524</v>
      </c>
      <c r="E361" s="107" t="s">
        <v>270</v>
      </c>
      <c r="F361" s="87" t="s">
        <v>397</v>
      </c>
      <c r="G361" s="89" t="s">
        <v>398</v>
      </c>
      <c r="H361" s="89" t="s">
        <v>399</v>
      </c>
    </row>
    <row r="362" spans="1:8" ht="12.75">
      <c r="A362" s="89" t="s">
        <v>190</v>
      </c>
      <c r="B362" s="113">
        <v>105</v>
      </c>
      <c r="C362" s="135">
        <v>240</v>
      </c>
      <c r="D362" s="106">
        <f t="shared" si="21"/>
        <v>228.57142857142856</v>
      </c>
      <c r="E362" s="107" t="s">
        <v>191</v>
      </c>
      <c r="F362" s="87" t="s">
        <v>397</v>
      </c>
      <c r="G362" s="89" t="s">
        <v>398</v>
      </c>
      <c r="H362" s="89" t="s">
        <v>399</v>
      </c>
    </row>
    <row r="363" spans="1:9" ht="12.75">
      <c r="A363" s="88" t="s">
        <v>405</v>
      </c>
      <c r="B363" s="113">
        <v>105</v>
      </c>
      <c r="C363" s="135">
        <v>238</v>
      </c>
      <c r="D363" s="106">
        <f t="shared" si="21"/>
        <v>226.66666666666666</v>
      </c>
      <c r="E363" s="107" t="s">
        <v>286</v>
      </c>
      <c r="F363" s="87" t="s">
        <v>397</v>
      </c>
      <c r="G363" s="89" t="s">
        <v>398</v>
      </c>
      <c r="H363" s="89" t="s">
        <v>399</v>
      </c>
      <c r="I363" s="131"/>
    </row>
    <row r="364" spans="1:8" ht="12.75">
      <c r="A364" s="88" t="s">
        <v>172</v>
      </c>
      <c r="B364" s="113">
        <v>105</v>
      </c>
      <c r="C364" s="135">
        <v>231</v>
      </c>
      <c r="D364" s="106">
        <f t="shared" si="21"/>
        <v>220.00000000000003</v>
      </c>
      <c r="E364" s="107" t="s">
        <v>286</v>
      </c>
      <c r="F364" s="87" t="s">
        <v>397</v>
      </c>
      <c r="G364" s="89" t="s">
        <v>398</v>
      </c>
      <c r="H364" s="89" t="s">
        <v>399</v>
      </c>
    </row>
    <row r="365" spans="1:8" ht="12.75">
      <c r="A365" s="89" t="s">
        <v>199</v>
      </c>
      <c r="B365" s="113">
        <v>105</v>
      </c>
      <c r="C365" s="135">
        <v>230</v>
      </c>
      <c r="D365" s="106">
        <f>SUM(C365/B364*100)</f>
        <v>219.04761904761907</v>
      </c>
      <c r="E365" s="107" t="s">
        <v>280</v>
      </c>
      <c r="F365" s="87" t="s">
        <v>397</v>
      </c>
      <c r="G365" s="89" t="s">
        <v>398</v>
      </c>
      <c r="H365" s="89" t="s">
        <v>399</v>
      </c>
    </row>
    <row r="366" spans="1:8" ht="12.75">
      <c r="A366" s="89" t="s">
        <v>263</v>
      </c>
      <c r="B366" s="113">
        <v>105</v>
      </c>
      <c r="C366" s="135">
        <v>180</v>
      </c>
      <c r="D366" s="106">
        <f t="shared" si="21"/>
        <v>171.42857142857142</v>
      </c>
      <c r="E366" s="107" t="s">
        <v>173</v>
      </c>
      <c r="F366" s="87" t="s">
        <v>397</v>
      </c>
      <c r="G366" s="89" t="s">
        <v>398</v>
      </c>
      <c r="H366" s="89" t="s">
        <v>399</v>
      </c>
    </row>
    <row r="367" spans="1:8" ht="12.75">
      <c r="A367" s="89" t="s">
        <v>252</v>
      </c>
      <c r="B367" s="113">
        <v>105</v>
      </c>
      <c r="C367" s="135">
        <v>169</v>
      </c>
      <c r="D367" s="106">
        <f t="shared" si="21"/>
        <v>160.95238095238096</v>
      </c>
      <c r="E367" s="107" t="s">
        <v>207</v>
      </c>
      <c r="F367" s="87" t="s">
        <v>397</v>
      </c>
      <c r="G367" s="89" t="s">
        <v>398</v>
      </c>
      <c r="H367" s="89" t="s">
        <v>399</v>
      </c>
    </row>
    <row r="368" spans="1:8" ht="12.75">
      <c r="A368" s="89" t="s">
        <v>418</v>
      </c>
      <c r="B368" s="113">
        <v>105</v>
      </c>
      <c r="C368" s="135">
        <v>160</v>
      </c>
      <c r="D368" s="106">
        <f t="shared" si="21"/>
        <v>152.38095238095238</v>
      </c>
      <c r="E368" s="107" t="s">
        <v>334</v>
      </c>
      <c r="F368" s="87" t="s">
        <v>397</v>
      </c>
      <c r="G368" s="89" t="s">
        <v>398</v>
      </c>
      <c r="H368" s="89" t="s">
        <v>399</v>
      </c>
    </row>
    <row r="369" spans="1:8" ht="12.75">
      <c r="A369" s="89" t="s">
        <v>206</v>
      </c>
      <c r="B369" s="113">
        <v>105</v>
      </c>
      <c r="C369" s="135">
        <v>156</v>
      </c>
      <c r="D369" s="106">
        <f t="shared" si="21"/>
        <v>148.57142857142858</v>
      </c>
      <c r="E369" s="107" t="s">
        <v>271</v>
      </c>
      <c r="F369" s="87" t="s">
        <v>397</v>
      </c>
      <c r="G369" s="89" t="s">
        <v>398</v>
      </c>
      <c r="H369" s="89" t="s">
        <v>399</v>
      </c>
    </row>
    <row r="370" spans="1:8" ht="12.75">
      <c r="A370" s="89"/>
      <c r="B370" s="113">
        <v>105</v>
      </c>
      <c r="C370" s="135"/>
      <c r="D370" s="106">
        <f aca="true" t="shared" si="22" ref="D370:D375">SUM(C370/B369*100)</f>
        <v>0</v>
      </c>
      <c r="E370" s="107"/>
      <c r="F370" s="87"/>
      <c r="G370" s="89"/>
      <c r="H370" s="89"/>
    </row>
    <row r="371" spans="1:8" ht="12.75">
      <c r="A371" s="89"/>
      <c r="B371" s="113">
        <v>105</v>
      </c>
      <c r="C371" s="135"/>
      <c r="D371" s="106">
        <f t="shared" si="22"/>
        <v>0</v>
      </c>
      <c r="E371" s="107"/>
      <c r="F371" s="87"/>
      <c r="G371" s="89"/>
      <c r="H371" s="89"/>
    </row>
    <row r="372" spans="1:8" ht="12.75">
      <c r="A372" s="89"/>
      <c r="B372" s="113">
        <v>105</v>
      </c>
      <c r="C372" s="135"/>
      <c r="D372" s="106">
        <f t="shared" si="22"/>
        <v>0</v>
      </c>
      <c r="E372" s="107"/>
      <c r="F372" s="87"/>
      <c r="G372" s="89"/>
      <c r="H372" s="89"/>
    </row>
    <row r="373" spans="1:8" ht="12.75">
      <c r="A373" s="89"/>
      <c r="B373" s="113">
        <v>105</v>
      </c>
      <c r="C373" s="135"/>
      <c r="D373" s="106">
        <f t="shared" si="22"/>
        <v>0</v>
      </c>
      <c r="E373" s="107"/>
      <c r="F373" s="87"/>
      <c r="G373" s="89"/>
      <c r="H373" s="89"/>
    </row>
    <row r="374" spans="1:8" ht="12.75">
      <c r="A374" s="89"/>
      <c r="B374" s="113">
        <v>105</v>
      </c>
      <c r="C374" s="135"/>
      <c r="D374" s="106">
        <f t="shared" si="22"/>
        <v>0</v>
      </c>
      <c r="E374" s="107"/>
      <c r="F374" s="87"/>
      <c r="G374" s="89"/>
      <c r="H374" s="89"/>
    </row>
    <row r="375" spans="1:8" ht="12.75">
      <c r="A375" s="89"/>
      <c r="B375" s="113">
        <v>105</v>
      </c>
      <c r="C375" s="135"/>
      <c r="D375" s="106">
        <f t="shared" si="22"/>
        <v>0</v>
      </c>
      <c r="E375" s="107"/>
      <c r="F375" s="87"/>
      <c r="G375" s="89"/>
      <c r="H375" s="89"/>
    </row>
    <row r="376" spans="1:8" ht="12.75">
      <c r="A376" s="89"/>
      <c r="B376" s="113"/>
      <c r="C376" s="135"/>
      <c r="D376" s="106"/>
      <c r="E376" s="107"/>
      <c r="F376" s="87"/>
      <c r="G376" s="89"/>
      <c r="H376" s="89"/>
    </row>
    <row r="377" spans="1:8" ht="12.75">
      <c r="A377" s="40" t="s">
        <v>120</v>
      </c>
      <c r="B377" s="113">
        <v>300</v>
      </c>
      <c r="C377" s="135"/>
      <c r="D377" s="106"/>
      <c r="E377" s="107"/>
      <c r="F377" s="87"/>
      <c r="G377" s="89"/>
      <c r="H377" s="89"/>
    </row>
    <row r="378" spans="1:8" ht="12.75">
      <c r="A378" s="89" t="s">
        <v>190</v>
      </c>
      <c r="B378" s="113">
        <v>300</v>
      </c>
      <c r="C378" s="135">
        <v>590</v>
      </c>
      <c r="D378" s="106">
        <f aca="true" t="shared" si="23" ref="D378:D390">SUM(C378/B377*100)</f>
        <v>196.66666666666666</v>
      </c>
      <c r="E378" s="107" t="s">
        <v>339</v>
      </c>
      <c r="F378" s="87" t="s">
        <v>397</v>
      </c>
      <c r="G378" s="89" t="s">
        <v>398</v>
      </c>
      <c r="H378" s="89" t="s">
        <v>400</v>
      </c>
    </row>
    <row r="379" spans="1:8" ht="12.75">
      <c r="A379" s="89" t="s">
        <v>199</v>
      </c>
      <c r="B379" s="113">
        <v>300</v>
      </c>
      <c r="C379" s="135">
        <v>570</v>
      </c>
      <c r="D379" s="106">
        <f t="shared" si="23"/>
        <v>190</v>
      </c>
      <c r="E379" s="107" t="s">
        <v>280</v>
      </c>
      <c r="F379" s="87" t="s">
        <v>397</v>
      </c>
      <c r="G379" s="89" t="s">
        <v>398</v>
      </c>
      <c r="H379" s="89" t="s">
        <v>400</v>
      </c>
    </row>
    <row r="380" spans="1:8" ht="12.75">
      <c r="A380" s="88" t="s">
        <v>263</v>
      </c>
      <c r="B380" s="113">
        <v>300</v>
      </c>
      <c r="C380" s="135">
        <v>485</v>
      </c>
      <c r="D380" s="106">
        <f t="shared" si="23"/>
        <v>161.66666666666666</v>
      </c>
      <c r="E380" s="107" t="s">
        <v>280</v>
      </c>
      <c r="F380" s="87" t="s">
        <v>397</v>
      </c>
      <c r="G380" s="89" t="s">
        <v>398</v>
      </c>
      <c r="H380" s="89" t="s">
        <v>400</v>
      </c>
    </row>
    <row r="381" spans="1:8" ht="12.75">
      <c r="A381" s="89" t="s">
        <v>393</v>
      </c>
      <c r="B381" s="113">
        <v>300</v>
      </c>
      <c r="C381" s="135">
        <v>475</v>
      </c>
      <c r="D381" s="106">
        <f t="shared" si="23"/>
        <v>158.33333333333331</v>
      </c>
      <c r="E381" s="107" t="s">
        <v>387</v>
      </c>
      <c r="F381" s="87" t="s">
        <v>397</v>
      </c>
      <c r="G381" s="89" t="s">
        <v>398</v>
      </c>
      <c r="H381" s="89" t="s">
        <v>400</v>
      </c>
    </row>
    <row r="382" spans="1:8" ht="12.75">
      <c r="A382" s="89" t="s">
        <v>172</v>
      </c>
      <c r="B382" s="113">
        <v>300</v>
      </c>
      <c r="C382" s="135">
        <v>410</v>
      </c>
      <c r="D382" s="106">
        <f t="shared" si="23"/>
        <v>136.66666666666666</v>
      </c>
      <c r="E382" s="107" t="s">
        <v>280</v>
      </c>
      <c r="F382" s="87" t="s">
        <v>397</v>
      </c>
      <c r="G382" s="89" t="s">
        <v>398</v>
      </c>
      <c r="H382" s="89" t="s">
        <v>400</v>
      </c>
    </row>
    <row r="383" spans="1:8" ht="12.75">
      <c r="A383" s="89" t="s">
        <v>418</v>
      </c>
      <c r="B383" s="113">
        <v>300</v>
      </c>
      <c r="C383" s="135">
        <v>410</v>
      </c>
      <c r="D383" s="106">
        <f t="shared" si="23"/>
        <v>136.66666666666666</v>
      </c>
      <c r="E383" s="107" t="s">
        <v>253</v>
      </c>
      <c r="F383" s="87" t="s">
        <v>397</v>
      </c>
      <c r="G383" s="89" t="s">
        <v>398</v>
      </c>
      <c r="H383" s="89" t="s">
        <v>400</v>
      </c>
    </row>
    <row r="384" spans="1:8" ht="12.75">
      <c r="A384" s="88" t="s">
        <v>394</v>
      </c>
      <c r="B384" s="113">
        <v>300</v>
      </c>
      <c r="C384" s="135">
        <v>395</v>
      </c>
      <c r="D384" s="106">
        <f>SUM(C384/B383*100)</f>
        <v>131.66666666666666</v>
      </c>
      <c r="E384" s="107" t="s">
        <v>253</v>
      </c>
      <c r="F384" s="87" t="s">
        <v>382</v>
      </c>
      <c r="G384" s="89" t="s">
        <v>383</v>
      </c>
      <c r="H384" s="89" t="s">
        <v>323</v>
      </c>
    </row>
    <row r="385" spans="1:8" ht="12.75">
      <c r="A385" s="89" t="s">
        <v>405</v>
      </c>
      <c r="B385" s="113">
        <v>300</v>
      </c>
      <c r="C385" s="135">
        <v>375</v>
      </c>
      <c r="D385" s="106">
        <f>SUM(C385/B384*100)</f>
        <v>125</v>
      </c>
      <c r="E385" s="107" t="s">
        <v>191</v>
      </c>
      <c r="F385" s="87" t="s">
        <v>397</v>
      </c>
      <c r="G385" s="89" t="s">
        <v>398</v>
      </c>
      <c r="H385" s="89" t="s">
        <v>400</v>
      </c>
    </row>
    <row r="386" spans="1:8" ht="12.75">
      <c r="A386" s="89" t="s">
        <v>206</v>
      </c>
      <c r="B386" s="113">
        <v>300</v>
      </c>
      <c r="C386" s="135">
        <v>312</v>
      </c>
      <c r="D386" s="106">
        <f t="shared" si="23"/>
        <v>104</v>
      </c>
      <c r="E386" s="107" t="s">
        <v>270</v>
      </c>
      <c r="F386" s="87" t="s">
        <v>397</v>
      </c>
      <c r="G386" s="89" t="s">
        <v>398</v>
      </c>
      <c r="H386" s="89" t="s">
        <v>400</v>
      </c>
    </row>
    <row r="387" spans="1:8" ht="12.75">
      <c r="A387" s="88"/>
      <c r="B387" s="113">
        <v>300</v>
      </c>
      <c r="C387" s="135"/>
      <c r="D387" s="106">
        <f t="shared" si="23"/>
        <v>0</v>
      </c>
      <c r="E387" s="107"/>
      <c r="F387" s="87"/>
      <c r="G387" s="89"/>
      <c r="H387" s="89"/>
    </row>
    <row r="388" spans="1:8" ht="12.75">
      <c r="A388" s="89"/>
      <c r="B388" s="113">
        <v>300</v>
      </c>
      <c r="C388" s="135"/>
      <c r="D388" s="106">
        <f t="shared" si="23"/>
        <v>0</v>
      </c>
      <c r="E388" s="107"/>
      <c r="F388" s="87"/>
      <c r="G388" s="89"/>
      <c r="H388" s="89"/>
    </row>
    <row r="389" spans="1:8" ht="12.75">
      <c r="A389" s="89"/>
      <c r="B389" s="113">
        <v>300</v>
      </c>
      <c r="C389" s="135"/>
      <c r="D389" s="106">
        <f t="shared" si="23"/>
        <v>0</v>
      </c>
      <c r="E389" s="107"/>
      <c r="F389" s="87"/>
      <c r="G389" s="89"/>
      <c r="H389" s="89"/>
    </row>
    <row r="390" spans="1:8" ht="12.75">
      <c r="A390" s="40"/>
      <c r="B390" s="113">
        <v>300</v>
      </c>
      <c r="C390" s="135"/>
      <c r="D390" s="106">
        <f t="shared" si="23"/>
        <v>0</v>
      </c>
      <c r="E390" s="107"/>
      <c r="F390" s="87"/>
      <c r="G390" s="89"/>
      <c r="H390" s="89"/>
    </row>
    <row r="391" spans="1:9" ht="12.75">
      <c r="A391" s="88"/>
      <c r="B391" s="113">
        <v>300</v>
      </c>
      <c r="C391" s="135"/>
      <c r="D391" s="106">
        <f>SUM(C391/B390*100)</f>
        <v>0</v>
      </c>
      <c r="E391" s="107"/>
      <c r="F391" s="87"/>
      <c r="G391" s="89"/>
      <c r="H391" s="89"/>
      <c r="I391" s="131"/>
    </row>
    <row r="392" spans="1:8" ht="12.75">
      <c r="A392" s="88"/>
      <c r="B392" s="113">
        <v>300</v>
      </c>
      <c r="C392" s="135"/>
      <c r="D392" s="106">
        <f>SUM(C392/B391*100)</f>
        <v>0</v>
      </c>
      <c r="E392" s="107"/>
      <c r="F392" s="87"/>
      <c r="G392" s="89"/>
      <c r="H392" s="89"/>
    </row>
    <row r="393" spans="1:8" ht="12.75">
      <c r="A393" s="89"/>
      <c r="B393" s="113">
        <v>300</v>
      </c>
      <c r="C393" s="135"/>
      <c r="D393" s="106">
        <f>SUM(C393/B392*100)</f>
        <v>0</v>
      </c>
      <c r="E393" s="107"/>
      <c r="F393" s="87"/>
      <c r="G393" s="89"/>
      <c r="H393" s="89"/>
    </row>
    <row r="394" spans="1:8" ht="12.75">
      <c r="A394" s="89"/>
      <c r="B394" s="113">
        <v>300</v>
      </c>
      <c r="C394" s="135"/>
      <c r="D394" s="106">
        <f>SUM(C394/B393*100)</f>
        <v>0</v>
      </c>
      <c r="E394" s="107"/>
      <c r="F394" s="87"/>
      <c r="G394" s="89"/>
      <c r="H394" s="89"/>
    </row>
    <row r="395" spans="1:8" ht="12.75">
      <c r="A395" s="89"/>
      <c r="B395" s="113">
        <v>300</v>
      </c>
      <c r="C395" s="135"/>
      <c r="D395" s="106">
        <f>SUM(C395/B394*100)</f>
        <v>0</v>
      </c>
      <c r="E395" s="107"/>
      <c r="F395" s="87"/>
      <c r="G395" s="89"/>
      <c r="H395" s="89"/>
    </row>
    <row r="396" spans="1:8" ht="12.75">
      <c r="A396" s="89"/>
      <c r="C396" s="135"/>
      <c r="D396" s="106"/>
      <c r="E396" s="107"/>
      <c r="F396" s="87"/>
      <c r="G396" s="89"/>
      <c r="H396" s="89"/>
    </row>
    <row r="397" spans="1:8" ht="12.75">
      <c r="A397" s="40" t="s">
        <v>121</v>
      </c>
      <c r="B397" s="111" t="s">
        <v>160</v>
      </c>
      <c r="C397" s="135"/>
      <c r="D397" s="106"/>
      <c r="E397" s="107"/>
      <c r="F397" s="87"/>
      <c r="G397" s="89"/>
      <c r="H397" s="89"/>
    </row>
    <row r="398" spans="1:8" ht="12.75">
      <c r="A398" s="89" t="s">
        <v>190</v>
      </c>
      <c r="B398" s="111" t="s">
        <v>160</v>
      </c>
      <c r="C398" s="135">
        <v>140</v>
      </c>
      <c r="D398" s="106">
        <f aca="true" t="shared" si="24" ref="D398:D456">SUM(C398/B397*100)</f>
        <v>140</v>
      </c>
      <c r="E398" s="107" t="s">
        <v>271</v>
      </c>
      <c r="F398" s="87" t="s">
        <v>272</v>
      </c>
      <c r="G398" s="89" t="s">
        <v>273</v>
      </c>
      <c r="H398" s="89" t="s">
        <v>274</v>
      </c>
    </row>
    <row r="399" spans="1:8" ht="12.75">
      <c r="A399" s="89" t="s">
        <v>206</v>
      </c>
      <c r="B399" s="111" t="s">
        <v>160</v>
      </c>
      <c r="C399" s="135">
        <v>140</v>
      </c>
      <c r="D399" s="106">
        <f t="shared" si="24"/>
        <v>140</v>
      </c>
      <c r="E399" s="107" t="s">
        <v>334</v>
      </c>
      <c r="F399" s="87" t="s">
        <v>338</v>
      </c>
      <c r="G399" s="89" t="s">
        <v>273</v>
      </c>
      <c r="H399" s="89" t="s">
        <v>208</v>
      </c>
    </row>
    <row r="400" spans="1:8" ht="12.75">
      <c r="A400" s="88" t="s">
        <v>199</v>
      </c>
      <c r="B400" s="111" t="s">
        <v>160</v>
      </c>
      <c r="C400" s="135">
        <v>130</v>
      </c>
      <c r="D400" s="106">
        <f t="shared" si="24"/>
        <v>130</v>
      </c>
      <c r="E400" s="107" t="s">
        <v>163</v>
      </c>
      <c r="F400" s="87" t="s">
        <v>300</v>
      </c>
      <c r="G400" s="89" t="s">
        <v>273</v>
      </c>
      <c r="H400" s="89" t="s">
        <v>208</v>
      </c>
    </row>
    <row r="401" spans="1:8" ht="12.75">
      <c r="A401" s="88" t="s">
        <v>263</v>
      </c>
      <c r="B401" s="111" t="s">
        <v>160</v>
      </c>
      <c r="C401" s="135">
        <v>130</v>
      </c>
      <c r="D401" s="106">
        <f t="shared" si="24"/>
        <v>130</v>
      </c>
      <c r="E401" s="107" t="s">
        <v>334</v>
      </c>
      <c r="F401" s="87" t="s">
        <v>335</v>
      </c>
      <c r="G401" s="89" t="s">
        <v>336</v>
      </c>
      <c r="H401" s="89" t="s">
        <v>337</v>
      </c>
    </row>
    <row r="402" spans="1:8" ht="12.75">
      <c r="A402" s="88" t="s">
        <v>162</v>
      </c>
      <c r="B402" s="111" t="s">
        <v>160</v>
      </c>
      <c r="C402" s="135">
        <v>125</v>
      </c>
      <c r="D402" s="106">
        <f t="shared" si="24"/>
        <v>125</v>
      </c>
      <c r="E402" s="107" t="s">
        <v>163</v>
      </c>
      <c r="F402" s="87" t="s">
        <v>164</v>
      </c>
      <c r="G402" s="89" t="s">
        <v>165</v>
      </c>
      <c r="H402" s="89" t="s">
        <v>166</v>
      </c>
    </row>
    <row r="403" spans="1:8" ht="12.75">
      <c r="A403" s="88"/>
      <c r="B403" s="111" t="s">
        <v>160</v>
      </c>
      <c r="C403" s="135"/>
      <c r="D403" s="106">
        <f t="shared" si="24"/>
        <v>0</v>
      </c>
      <c r="E403" s="107"/>
      <c r="F403" s="87"/>
      <c r="G403" s="89"/>
      <c r="H403" s="89"/>
    </row>
    <row r="404" spans="1:8" ht="12.75">
      <c r="A404" s="88"/>
      <c r="B404" s="111" t="s">
        <v>160</v>
      </c>
      <c r="C404" s="135"/>
      <c r="D404" s="106">
        <f t="shared" si="24"/>
        <v>0</v>
      </c>
      <c r="E404" s="107"/>
      <c r="F404" s="87"/>
      <c r="G404" s="89"/>
      <c r="H404" s="89"/>
    </row>
    <row r="405" spans="1:8" ht="12.75">
      <c r="A405" s="88"/>
      <c r="B405" s="111"/>
      <c r="C405" s="135"/>
      <c r="D405" s="106"/>
      <c r="E405" s="107"/>
      <c r="F405" s="87"/>
      <c r="G405" s="89"/>
      <c r="H405" s="89"/>
    </row>
    <row r="406" spans="1:8" ht="12.75">
      <c r="A406" s="40" t="s">
        <v>122</v>
      </c>
      <c r="B406" s="111" t="s">
        <v>51</v>
      </c>
      <c r="C406" s="135"/>
      <c r="D406" s="106"/>
      <c r="E406" s="107"/>
      <c r="F406" s="87"/>
      <c r="G406" s="89"/>
      <c r="H406" s="89"/>
    </row>
    <row r="407" spans="1:8" ht="12.75">
      <c r="A407" s="88" t="s">
        <v>345</v>
      </c>
      <c r="B407" s="111" t="s">
        <v>51</v>
      </c>
      <c r="C407" s="135">
        <v>4260</v>
      </c>
      <c r="D407" s="106">
        <f t="shared" si="24"/>
        <v>443.75</v>
      </c>
      <c r="E407" s="107" t="s">
        <v>320</v>
      </c>
      <c r="F407" s="87" t="s">
        <v>348</v>
      </c>
      <c r="G407" s="89" t="s">
        <v>346</v>
      </c>
      <c r="H407" s="89" t="s">
        <v>347</v>
      </c>
    </row>
    <row r="408" spans="1:8" ht="12.75">
      <c r="A408" s="88" t="s">
        <v>394</v>
      </c>
      <c r="B408" s="111" t="s">
        <v>51</v>
      </c>
      <c r="C408" s="135">
        <v>2480</v>
      </c>
      <c r="D408" s="106">
        <f t="shared" si="24"/>
        <v>258.33333333333337</v>
      </c>
      <c r="E408" s="107" t="s">
        <v>223</v>
      </c>
      <c r="F408" s="87" t="s">
        <v>224</v>
      </c>
      <c r="G408" s="89" t="s">
        <v>302</v>
      </c>
      <c r="H408" s="89" t="s">
        <v>226</v>
      </c>
    </row>
    <row r="409" spans="1:8" ht="12.75">
      <c r="A409" s="88" t="s">
        <v>167</v>
      </c>
      <c r="B409" s="111" t="s">
        <v>51</v>
      </c>
      <c r="C409" s="135">
        <v>1575</v>
      </c>
      <c r="D409" s="106">
        <f t="shared" si="24"/>
        <v>164.0625</v>
      </c>
      <c r="E409" s="107" t="s">
        <v>281</v>
      </c>
      <c r="F409" s="87" t="s">
        <v>282</v>
      </c>
      <c r="G409" s="89" t="s">
        <v>302</v>
      </c>
      <c r="H409" s="89" t="s">
        <v>283</v>
      </c>
    </row>
    <row r="410" spans="1:8" ht="12.75">
      <c r="A410" s="89" t="s">
        <v>199</v>
      </c>
      <c r="B410" s="111" t="s">
        <v>51</v>
      </c>
      <c r="C410" s="135">
        <v>1520</v>
      </c>
      <c r="D410" s="106">
        <f t="shared" si="24"/>
        <v>158.33333333333331</v>
      </c>
      <c r="E410" s="107" t="s">
        <v>281</v>
      </c>
      <c r="F410" s="87" t="s">
        <v>300</v>
      </c>
      <c r="G410" s="89" t="s">
        <v>302</v>
      </c>
      <c r="H410" s="89" t="s">
        <v>303</v>
      </c>
    </row>
    <row r="411" spans="1:8" ht="12.75">
      <c r="A411" s="88" t="s">
        <v>190</v>
      </c>
      <c r="B411" s="111" t="s">
        <v>51</v>
      </c>
      <c r="C411" s="135">
        <v>1330</v>
      </c>
      <c r="D411" s="106">
        <f t="shared" si="24"/>
        <v>138.54166666666669</v>
      </c>
      <c r="E411" s="107" t="s">
        <v>261</v>
      </c>
      <c r="F411" s="87" t="s">
        <v>262</v>
      </c>
      <c r="G411" s="89" t="s">
        <v>302</v>
      </c>
      <c r="H411" s="89" t="s">
        <v>219</v>
      </c>
    </row>
    <row r="412" spans="1:8" ht="12.75">
      <c r="A412" s="88" t="s">
        <v>263</v>
      </c>
      <c r="B412" s="111" t="s">
        <v>51</v>
      </c>
      <c r="C412" s="135">
        <v>1310</v>
      </c>
      <c r="D412" s="106">
        <f t="shared" si="24"/>
        <v>136.45833333333331</v>
      </c>
      <c r="E412" s="107" t="s">
        <v>368</v>
      </c>
      <c r="F412" s="87" t="s">
        <v>353</v>
      </c>
      <c r="G412" s="89" t="s">
        <v>369</v>
      </c>
      <c r="H412" s="89" t="s">
        <v>370</v>
      </c>
    </row>
    <row r="413" spans="1:8" ht="12.75" customHeight="1">
      <c r="A413" s="88" t="s">
        <v>162</v>
      </c>
      <c r="B413" s="111" t="s">
        <v>51</v>
      </c>
      <c r="C413" s="135">
        <v>1275</v>
      </c>
      <c r="D413" s="106">
        <f>SUM(C413/B411*100)</f>
        <v>132.8125</v>
      </c>
      <c r="E413" s="107" t="s">
        <v>214</v>
      </c>
      <c r="F413" s="87" t="s">
        <v>328</v>
      </c>
      <c r="G413" s="89" t="s">
        <v>329</v>
      </c>
      <c r="H413" s="89" t="s">
        <v>330</v>
      </c>
    </row>
    <row r="414" spans="1:8" ht="12.75">
      <c r="A414" s="88"/>
      <c r="C414" s="135"/>
      <c r="D414" s="106"/>
      <c r="E414" s="107"/>
      <c r="F414" s="87"/>
      <c r="G414" s="89"/>
      <c r="H414" s="89"/>
    </row>
    <row r="415" spans="1:8" ht="12.75">
      <c r="A415" s="40" t="s">
        <v>123</v>
      </c>
      <c r="B415" s="111" t="s">
        <v>124</v>
      </c>
      <c r="C415" s="135"/>
      <c r="D415" s="106"/>
      <c r="E415" s="107"/>
      <c r="F415" s="87"/>
      <c r="G415" s="89"/>
      <c r="H415" s="89"/>
    </row>
    <row r="416" spans="1:8" ht="12.75">
      <c r="A416" s="88"/>
      <c r="B416" s="111" t="s">
        <v>125</v>
      </c>
      <c r="C416" s="136"/>
      <c r="D416" s="106">
        <f t="shared" si="24"/>
        <v>0</v>
      </c>
      <c r="E416" s="107"/>
      <c r="F416" s="87"/>
      <c r="G416" s="89"/>
      <c r="H416" s="89"/>
    </row>
    <row r="417" spans="1:8" ht="12.75">
      <c r="A417" s="88"/>
      <c r="B417" s="111" t="s">
        <v>126</v>
      </c>
      <c r="C417" s="135"/>
      <c r="D417" s="106">
        <f t="shared" si="24"/>
        <v>0</v>
      </c>
      <c r="E417" s="107"/>
      <c r="F417" s="87"/>
      <c r="G417" s="89"/>
      <c r="H417" s="89"/>
    </row>
    <row r="418" spans="1:8" ht="12.75">
      <c r="A418" s="88"/>
      <c r="B418" s="111" t="s">
        <v>127</v>
      </c>
      <c r="C418" s="135"/>
      <c r="D418" s="106">
        <f t="shared" si="24"/>
        <v>0</v>
      </c>
      <c r="E418" s="107"/>
      <c r="F418" s="87"/>
      <c r="G418" s="89"/>
      <c r="H418" s="89"/>
    </row>
    <row r="419" spans="1:8" ht="12.75">
      <c r="A419" s="89"/>
      <c r="B419" s="111" t="s">
        <v>128</v>
      </c>
      <c r="C419" s="135"/>
      <c r="D419" s="106">
        <f t="shared" si="24"/>
        <v>0</v>
      </c>
      <c r="E419" s="107"/>
      <c r="F419" s="87"/>
      <c r="G419" s="89"/>
      <c r="H419" s="89"/>
    </row>
    <row r="420" spans="1:8" ht="12.75">
      <c r="A420" s="88"/>
      <c r="B420" s="111" t="s">
        <v>129</v>
      </c>
      <c r="C420" s="135"/>
      <c r="D420" s="106">
        <f t="shared" si="24"/>
        <v>0</v>
      </c>
      <c r="E420" s="107"/>
      <c r="F420" s="87"/>
      <c r="G420" s="89"/>
      <c r="H420" s="89"/>
    </row>
    <row r="421" spans="1:8" ht="12.75">
      <c r="A421" s="89"/>
      <c r="B421" s="111" t="s">
        <v>130</v>
      </c>
      <c r="C421" s="135"/>
      <c r="D421" s="106">
        <f t="shared" si="24"/>
        <v>0</v>
      </c>
      <c r="E421" s="107"/>
      <c r="F421" s="87"/>
      <c r="G421" s="89"/>
      <c r="H421" s="89"/>
    </row>
    <row r="422" spans="1:8" ht="12.75">
      <c r="A422" s="89"/>
      <c r="B422" s="111" t="s">
        <v>131</v>
      </c>
      <c r="C422" s="135"/>
      <c r="D422" s="106">
        <f t="shared" si="24"/>
        <v>0</v>
      </c>
      <c r="E422" s="107"/>
      <c r="F422" s="87"/>
      <c r="G422" s="89"/>
      <c r="H422" s="89"/>
    </row>
    <row r="423" spans="1:8" ht="12.75">
      <c r="A423" s="89"/>
      <c r="C423" s="135"/>
      <c r="D423" s="106"/>
      <c r="E423" s="107"/>
      <c r="F423" s="87"/>
      <c r="G423" s="89"/>
      <c r="H423" s="89"/>
    </row>
    <row r="424" spans="1:8" ht="12.75">
      <c r="A424" s="40" t="s">
        <v>132</v>
      </c>
      <c r="B424" s="111">
        <v>330</v>
      </c>
      <c r="C424" s="135"/>
      <c r="D424" s="106"/>
      <c r="E424" s="107"/>
      <c r="F424" s="87"/>
      <c r="G424" s="89"/>
      <c r="H424" s="89"/>
    </row>
    <row r="425" spans="1:8" ht="12.75">
      <c r="A425" s="89"/>
      <c r="B425" s="111">
        <v>330</v>
      </c>
      <c r="C425" s="135"/>
      <c r="D425" s="106">
        <f t="shared" si="24"/>
        <v>0</v>
      </c>
      <c r="E425" s="107"/>
      <c r="F425" s="87"/>
      <c r="G425" s="89"/>
      <c r="H425" s="89"/>
    </row>
    <row r="426" spans="1:8" ht="12.75">
      <c r="A426" s="89"/>
      <c r="B426" s="111">
        <v>330</v>
      </c>
      <c r="C426" s="135"/>
      <c r="D426" s="106">
        <f t="shared" si="24"/>
        <v>0</v>
      </c>
      <c r="E426" s="107"/>
      <c r="F426" s="87"/>
      <c r="G426" s="89"/>
      <c r="H426" s="89"/>
    </row>
    <row r="427" spans="1:8" ht="12.75">
      <c r="A427" s="89"/>
      <c r="B427" s="111">
        <v>330</v>
      </c>
      <c r="C427" s="135"/>
      <c r="D427" s="106">
        <f t="shared" si="24"/>
        <v>0</v>
      </c>
      <c r="E427" s="107"/>
      <c r="F427" s="87"/>
      <c r="G427" s="89"/>
      <c r="H427" s="89"/>
    </row>
    <row r="428" spans="1:8" ht="12.75">
      <c r="A428" s="89"/>
      <c r="B428" s="111">
        <v>330</v>
      </c>
      <c r="C428" s="135"/>
      <c r="D428" s="106">
        <f t="shared" si="24"/>
        <v>0</v>
      </c>
      <c r="E428" s="107"/>
      <c r="F428" s="87"/>
      <c r="G428" s="89"/>
      <c r="H428" s="89"/>
    </row>
    <row r="429" spans="1:8" ht="12.75">
      <c r="A429" s="89"/>
      <c r="B429" s="111">
        <v>330</v>
      </c>
      <c r="C429" s="135"/>
      <c r="D429" s="106">
        <f t="shared" si="24"/>
        <v>0</v>
      </c>
      <c r="E429" s="107"/>
      <c r="F429" s="87"/>
      <c r="G429" s="89"/>
      <c r="H429" s="89"/>
    </row>
    <row r="430" spans="1:8" ht="12.75">
      <c r="A430" s="40"/>
      <c r="B430" s="111">
        <v>330</v>
      </c>
      <c r="C430" s="135"/>
      <c r="D430" s="106">
        <f t="shared" si="24"/>
        <v>0</v>
      </c>
      <c r="E430" s="107"/>
      <c r="F430" s="87"/>
      <c r="G430" s="89"/>
      <c r="H430" s="89"/>
    </row>
    <row r="431" spans="1:8" ht="12.75">
      <c r="A431" s="88"/>
      <c r="B431" s="111">
        <v>330</v>
      </c>
      <c r="C431" s="135"/>
      <c r="D431" s="106">
        <f t="shared" si="24"/>
        <v>0</v>
      </c>
      <c r="E431" s="107"/>
      <c r="F431" s="87"/>
      <c r="G431" s="89"/>
      <c r="H431" s="89"/>
    </row>
    <row r="432" spans="1:8" ht="12.75">
      <c r="A432" s="89"/>
      <c r="B432" s="111">
        <v>330</v>
      </c>
      <c r="C432" s="135"/>
      <c r="D432" s="106">
        <f t="shared" si="24"/>
        <v>0</v>
      </c>
      <c r="E432" s="107"/>
      <c r="F432" s="87"/>
      <c r="G432" s="89"/>
      <c r="H432" s="89"/>
    </row>
    <row r="433" spans="1:8" ht="12.75">
      <c r="A433" s="89"/>
      <c r="C433" s="135"/>
      <c r="D433" s="106"/>
      <c r="E433" s="107"/>
      <c r="F433" s="87"/>
      <c r="G433" s="89"/>
      <c r="H433" s="89"/>
    </row>
    <row r="434" spans="1:8" ht="12.75">
      <c r="A434" s="40" t="s">
        <v>133</v>
      </c>
      <c r="B434" s="113">
        <v>240</v>
      </c>
      <c r="C434" s="135"/>
      <c r="D434" s="106"/>
      <c r="E434" s="107"/>
      <c r="F434" s="87"/>
      <c r="G434" s="89"/>
      <c r="H434" s="89"/>
    </row>
    <row r="435" spans="1:8" ht="12.75">
      <c r="A435" s="88" t="s">
        <v>172</v>
      </c>
      <c r="B435" s="113">
        <v>240</v>
      </c>
      <c r="C435" s="135">
        <v>241</v>
      </c>
      <c r="D435" s="106">
        <f t="shared" si="24"/>
        <v>100.41666666666667</v>
      </c>
      <c r="E435" s="107" t="s">
        <v>233</v>
      </c>
      <c r="F435" s="87" t="s">
        <v>307</v>
      </c>
      <c r="G435" s="89" t="s">
        <v>309</v>
      </c>
      <c r="H435" s="89" t="s">
        <v>308</v>
      </c>
    </row>
    <row r="436" spans="1:8" ht="12.75">
      <c r="A436" s="88"/>
      <c r="B436" s="113">
        <v>240</v>
      </c>
      <c r="C436" s="135"/>
      <c r="D436" s="106">
        <f t="shared" si="24"/>
        <v>0</v>
      </c>
      <c r="E436" s="107"/>
      <c r="F436" s="87"/>
      <c r="G436" s="89"/>
      <c r="H436" s="89"/>
    </row>
    <row r="437" spans="1:8" ht="12.75">
      <c r="A437" s="89"/>
      <c r="B437" s="113">
        <v>240</v>
      </c>
      <c r="C437" s="135"/>
      <c r="D437" s="106">
        <f t="shared" si="24"/>
        <v>0</v>
      </c>
      <c r="E437" s="107"/>
      <c r="F437" s="87"/>
      <c r="G437" s="89"/>
      <c r="H437" s="89"/>
    </row>
    <row r="438" spans="1:8" ht="12.75">
      <c r="A438" s="89"/>
      <c r="B438" s="113">
        <v>240</v>
      </c>
      <c r="C438" s="135"/>
      <c r="D438" s="106">
        <f t="shared" si="24"/>
        <v>0</v>
      </c>
      <c r="E438" s="107"/>
      <c r="F438" s="87"/>
      <c r="G438" s="89"/>
      <c r="H438" s="89"/>
    </row>
    <row r="439" spans="1:8" ht="12.75">
      <c r="A439" s="89"/>
      <c r="B439" s="113">
        <v>240</v>
      </c>
      <c r="C439" s="135"/>
      <c r="D439" s="106">
        <f t="shared" si="24"/>
        <v>0</v>
      </c>
      <c r="E439" s="107"/>
      <c r="F439" s="87"/>
      <c r="G439" s="89"/>
      <c r="H439" s="89"/>
    </row>
    <row r="440" spans="1:8" ht="12.75">
      <c r="A440" s="88"/>
      <c r="B440" s="113">
        <v>240</v>
      </c>
      <c r="C440" s="135"/>
      <c r="D440" s="106">
        <f t="shared" si="24"/>
        <v>0</v>
      </c>
      <c r="E440" s="107"/>
      <c r="F440" s="87"/>
      <c r="G440" s="89"/>
      <c r="H440" s="89"/>
    </row>
    <row r="441" spans="1:8" ht="12.75">
      <c r="A441" s="89"/>
      <c r="B441" s="113">
        <v>240</v>
      </c>
      <c r="C441" s="135"/>
      <c r="D441" s="106">
        <f t="shared" si="24"/>
        <v>0</v>
      </c>
      <c r="E441" s="107"/>
      <c r="F441" s="87"/>
      <c r="G441" s="89"/>
      <c r="H441" s="89"/>
    </row>
    <row r="442" spans="1:8" ht="12.75">
      <c r="A442" s="89"/>
      <c r="B442" s="113">
        <v>240</v>
      </c>
      <c r="C442" s="135"/>
      <c r="D442" s="106">
        <f t="shared" si="24"/>
        <v>0</v>
      </c>
      <c r="E442" s="107"/>
      <c r="F442" s="87"/>
      <c r="G442" s="89"/>
      <c r="H442" s="89"/>
    </row>
    <row r="443" spans="1:8" ht="12.75">
      <c r="A443" s="89"/>
      <c r="B443" s="113">
        <v>240</v>
      </c>
      <c r="C443" s="135"/>
      <c r="D443" s="106">
        <f t="shared" si="24"/>
        <v>0</v>
      </c>
      <c r="E443" s="107"/>
      <c r="F443" s="87"/>
      <c r="G443" s="89"/>
      <c r="H443" s="89"/>
    </row>
    <row r="444" spans="1:8" ht="12.75">
      <c r="A444" s="89"/>
      <c r="B444" s="113">
        <v>240</v>
      </c>
      <c r="C444" s="135"/>
      <c r="D444" s="106">
        <f t="shared" si="24"/>
        <v>0</v>
      </c>
      <c r="E444" s="107"/>
      <c r="F444" s="87"/>
      <c r="G444" s="89"/>
      <c r="H444" s="89"/>
    </row>
    <row r="445" spans="1:8" ht="12.75">
      <c r="A445" s="89"/>
      <c r="C445" s="135"/>
      <c r="D445" s="106"/>
      <c r="E445" s="107"/>
      <c r="F445" s="87"/>
      <c r="G445" s="89"/>
      <c r="H445" s="89"/>
    </row>
    <row r="446" spans="1:8" ht="12.75">
      <c r="A446" s="40" t="s">
        <v>134</v>
      </c>
      <c r="B446" s="111">
        <v>630</v>
      </c>
      <c r="C446" s="135"/>
      <c r="D446" s="106"/>
      <c r="E446" s="107"/>
      <c r="F446" s="87"/>
      <c r="G446" s="89"/>
      <c r="H446" s="89"/>
    </row>
    <row r="447" spans="1:8" ht="12.75">
      <c r="A447" s="89" t="s">
        <v>394</v>
      </c>
      <c r="B447" s="111">
        <v>630</v>
      </c>
      <c r="C447" s="135">
        <v>1480</v>
      </c>
      <c r="D447" s="106">
        <f t="shared" si="24"/>
        <v>234.92063492063494</v>
      </c>
      <c r="E447" s="107" t="s">
        <v>229</v>
      </c>
      <c r="F447" s="87" t="s">
        <v>230</v>
      </c>
      <c r="G447" s="89" t="s">
        <v>231</v>
      </c>
      <c r="H447" s="89" t="s">
        <v>232</v>
      </c>
    </row>
    <row r="448" spans="1:8" ht="12.75">
      <c r="A448" s="89"/>
      <c r="B448" s="111">
        <v>630</v>
      </c>
      <c r="C448" s="135"/>
      <c r="D448" s="106">
        <f t="shared" si="24"/>
        <v>0</v>
      </c>
      <c r="E448" s="107"/>
      <c r="F448" s="87"/>
      <c r="G448" s="89"/>
      <c r="H448" s="89"/>
    </row>
    <row r="449" spans="1:8" ht="12.75">
      <c r="A449" s="88"/>
      <c r="B449" s="111">
        <v>630</v>
      </c>
      <c r="C449" s="135"/>
      <c r="D449" s="106">
        <f t="shared" si="24"/>
        <v>0</v>
      </c>
      <c r="E449" s="107"/>
      <c r="F449" s="87"/>
      <c r="G449" s="89"/>
      <c r="H449" s="89"/>
    </row>
    <row r="450" spans="1:8" ht="12.75">
      <c r="A450" s="89"/>
      <c r="B450" s="111">
        <v>630</v>
      </c>
      <c r="C450" s="138"/>
      <c r="D450" s="106">
        <f t="shared" si="24"/>
        <v>0</v>
      </c>
      <c r="E450" s="89"/>
      <c r="F450" s="132"/>
      <c r="G450" s="89"/>
      <c r="H450" s="89"/>
    </row>
    <row r="451" spans="1:8" ht="12.75">
      <c r="A451" s="89"/>
      <c r="B451" s="111">
        <v>630</v>
      </c>
      <c r="C451" s="138"/>
      <c r="D451" s="106">
        <f t="shared" si="24"/>
        <v>0</v>
      </c>
      <c r="E451" s="89"/>
      <c r="F451" s="132"/>
      <c r="G451" s="89"/>
      <c r="H451" s="89"/>
    </row>
    <row r="452" spans="1:8" ht="12.75">
      <c r="A452" s="89"/>
      <c r="B452" s="111">
        <v>630</v>
      </c>
      <c r="C452" s="138"/>
      <c r="D452" s="106">
        <f t="shared" si="24"/>
        <v>0</v>
      </c>
      <c r="E452" s="89"/>
      <c r="F452" s="132"/>
      <c r="G452" s="89"/>
      <c r="H452" s="89"/>
    </row>
    <row r="453" spans="1:8" ht="12.75">
      <c r="A453" s="89"/>
      <c r="B453" s="111">
        <v>630</v>
      </c>
      <c r="C453" s="138"/>
      <c r="D453" s="106">
        <f t="shared" si="24"/>
        <v>0</v>
      </c>
      <c r="E453" s="89"/>
      <c r="F453" s="132"/>
      <c r="G453" s="89"/>
      <c r="H453" s="89"/>
    </row>
    <row r="454" spans="1:8" ht="12.75">
      <c r="A454" s="89"/>
      <c r="B454" s="111">
        <v>630</v>
      </c>
      <c r="C454" s="138"/>
      <c r="D454" s="106">
        <f t="shared" si="24"/>
        <v>0</v>
      </c>
      <c r="E454" s="89"/>
      <c r="F454" s="132"/>
      <c r="G454" s="89"/>
      <c r="H454" s="89"/>
    </row>
    <row r="455" spans="1:8" ht="12.75">
      <c r="A455" s="89"/>
      <c r="B455" s="111">
        <v>630</v>
      </c>
      <c r="C455" s="138"/>
      <c r="D455" s="106">
        <f t="shared" si="24"/>
        <v>0</v>
      </c>
      <c r="E455" s="89"/>
      <c r="F455" s="132"/>
      <c r="G455" s="89"/>
      <c r="H455" s="89"/>
    </row>
    <row r="456" spans="1:8" ht="12.75">
      <c r="A456" s="89"/>
      <c r="B456" s="111">
        <v>630</v>
      </c>
      <c r="C456" s="138"/>
      <c r="D456" s="106">
        <f t="shared" si="24"/>
        <v>0</v>
      </c>
      <c r="E456" s="89"/>
      <c r="F456" s="132"/>
      <c r="G456" s="89"/>
      <c r="H456" s="89"/>
    </row>
    <row r="457" spans="1:8" ht="12.75">
      <c r="A457" s="89"/>
      <c r="B457" s="50"/>
      <c r="C457" s="138"/>
      <c r="D457" s="89"/>
      <c r="E457" s="89"/>
      <c r="F457" s="132"/>
      <c r="G457" s="89"/>
      <c r="H457" s="89"/>
    </row>
    <row r="458" spans="1:8" ht="12.75">
      <c r="A458" s="40"/>
      <c r="B458" s="111"/>
      <c r="C458" s="138"/>
      <c r="D458" s="89"/>
      <c r="E458" s="89"/>
      <c r="F458" s="132"/>
      <c r="G458" s="89"/>
      <c r="H458" s="89"/>
    </row>
    <row r="459" spans="1:8" ht="12.75">
      <c r="A459" s="89"/>
      <c r="B459" s="50"/>
      <c r="C459" s="138"/>
      <c r="D459" s="89"/>
      <c r="E459" s="89"/>
      <c r="F459" s="132"/>
      <c r="G459" s="89"/>
      <c r="H459" s="89"/>
    </row>
    <row r="460" spans="1:8" ht="12.75">
      <c r="A460" s="89"/>
      <c r="B460" s="50"/>
      <c r="C460" s="138"/>
      <c r="D460" s="89"/>
      <c r="E460" s="89"/>
      <c r="F460" s="132"/>
      <c r="G460" s="89"/>
      <c r="H460" s="89"/>
    </row>
    <row r="461" spans="1:8" ht="12.75">
      <c r="A461" s="111"/>
      <c r="B461" s="50"/>
      <c r="C461" s="138"/>
      <c r="D461" s="89"/>
      <c r="E461" s="89"/>
      <c r="F461" s="132"/>
      <c r="G461" s="89"/>
      <c r="H461" s="89"/>
    </row>
    <row r="462" spans="1:8" ht="12.75">
      <c r="A462" s="89"/>
      <c r="B462" s="50"/>
      <c r="C462" s="138"/>
      <c r="D462" s="89"/>
      <c r="E462" s="89"/>
      <c r="F462" s="132"/>
      <c r="G462" s="89"/>
      <c r="H462" s="89"/>
    </row>
    <row r="463" spans="1:8" ht="12.75">
      <c r="A463" s="89"/>
      <c r="B463" s="50"/>
      <c r="C463" s="138"/>
      <c r="D463" s="89"/>
      <c r="E463" s="89"/>
      <c r="F463" s="132"/>
      <c r="G463" s="89"/>
      <c r="H463" s="89"/>
    </row>
    <row r="464" spans="1:8" ht="12.75">
      <c r="A464" s="89"/>
      <c r="B464" s="50"/>
      <c r="C464" s="138"/>
      <c r="D464" s="89"/>
      <c r="E464" s="89"/>
      <c r="F464" s="132"/>
      <c r="G464" s="89"/>
      <c r="H464" s="89"/>
    </row>
    <row r="465" spans="1:8" ht="13.5" thickBot="1">
      <c r="A465" s="89"/>
      <c r="B465" s="50"/>
      <c r="C465" s="138"/>
      <c r="D465" s="89"/>
      <c r="E465" s="89"/>
      <c r="F465" s="132"/>
      <c r="G465" s="89"/>
      <c r="H465" s="89"/>
    </row>
    <row r="466" spans="1:8" ht="13.5" thickBot="1">
      <c r="A466" s="89"/>
      <c r="B466" s="50"/>
      <c r="C466" s="138"/>
      <c r="D466" s="89"/>
      <c r="E466" s="148" t="s">
        <v>147</v>
      </c>
      <c r="F466" s="147">
        <v>138</v>
      </c>
      <c r="G466" s="89"/>
      <c r="H466" s="89"/>
    </row>
    <row r="467" spans="1:8" ht="12.75">
      <c r="A467" s="89"/>
      <c r="B467" s="50"/>
      <c r="C467" s="138"/>
      <c r="D467" s="89"/>
      <c r="E467" s="146"/>
      <c r="F467" s="143"/>
      <c r="G467" s="89"/>
      <c r="H467" s="89"/>
    </row>
    <row r="468" spans="1:8" ht="12.75">
      <c r="A468" s="89"/>
      <c r="B468" s="50"/>
      <c r="C468" s="138"/>
      <c r="D468" s="89"/>
      <c r="E468" s="89"/>
      <c r="F468" s="132"/>
      <c r="G468" s="89"/>
      <c r="H468" s="89"/>
    </row>
    <row r="469" spans="1:8" ht="12.75">
      <c r="A469" s="89"/>
      <c r="B469" s="50"/>
      <c r="C469" s="138"/>
      <c r="D469" s="89"/>
      <c r="E469" s="89"/>
      <c r="F469" s="132"/>
      <c r="G469" s="89"/>
      <c r="H469" s="89"/>
    </row>
    <row r="470" spans="1:8" ht="12.75">
      <c r="A470" s="89"/>
      <c r="B470" s="50"/>
      <c r="C470" s="138"/>
      <c r="D470" s="89"/>
      <c r="E470" s="89"/>
      <c r="F470" s="132"/>
      <c r="G470" s="89"/>
      <c r="H470" s="89"/>
    </row>
    <row r="471" spans="1:8" ht="12.75">
      <c r="A471" s="89"/>
      <c r="B471" s="50"/>
      <c r="C471" s="138"/>
      <c r="D471" s="89"/>
      <c r="E471" s="89"/>
      <c r="F471" s="132"/>
      <c r="G471" s="89"/>
      <c r="H471" s="89"/>
    </row>
    <row r="472" spans="1:8" ht="12.75">
      <c r="A472" s="89"/>
      <c r="B472" s="50"/>
      <c r="C472" s="138"/>
      <c r="D472" s="89"/>
      <c r="E472" s="89"/>
      <c r="F472" s="132"/>
      <c r="G472" s="89"/>
      <c r="H472" s="89"/>
    </row>
    <row r="473" spans="1:8" ht="12.75">
      <c r="A473" s="89"/>
      <c r="B473" s="50"/>
      <c r="C473" s="138"/>
      <c r="D473" s="89"/>
      <c r="E473" s="89"/>
      <c r="F473" s="132"/>
      <c r="G473" s="89"/>
      <c r="H473" s="89"/>
    </row>
  </sheetData>
  <sheetProtection/>
  <printOptions gridLines="1"/>
  <pageMargins left="0.75" right="0.75" top="1" bottom="1" header="0.5" footer="0.5"/>
  <pageSetup horizontalDpi="300" verticalDpi="300" orientation="portrait" paperSize="9" scale="64" r:id="rId1"/>
  <headerFooter alignWithMargins="0">
    <oddHeader>&amp;C&amp;A</oddHeader>
    <oddFooter>&amp;CSida &amp;P</oddFooter>
  </headerFooter>
  <rowBreaks count="1" manualBreakCount="1"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ARTTÄVLING 1995</dc:title>
  <dc:subject/>
  <dc:creator> </dc:creator>
  <cp:keywords/>
  <dc:description/>
  <cp:lastModifiedBy>PATA</cp:lastModifiedBy>
  <cp:lastPrinted>2004-06-08T13:00:40Z</cp:lastPrinted>
  <dcterms:created xsi:type="dcterms:W3CDTF">1998-06-01T13:33:18Z</dcterms:created>
  <dcterms:modified xsi:type="dcterms:W3CDTF">2010-06-17T05:07:20Z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